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6" activeTab="6"/>
  </bookViews>
  <sheets>
    <sheet name="bērnudārzi500m" sheetId="1" r:id="rId1"/>
    <sheet name="1000m D m" sheetId="2" r:id="rId2"/>
    <sheet name="1000m C m" sheetId="3" r:id="rId3"/>
    <sheet name="1000m D z" sheetId="4" r:id="rId4"/>
    <sheet name="1000m C z" sheetId="5" r:id="rId5"/>
    <sheet name="3000m m" sheetId="6" r:id="rId6"/>
    <sheet name="3000m z" sheetId="7" r:id="rId7"/>
    <sheet name="3000veterani" sheetId="8" r:id="rId8"/>
    <sheet name="10 000m" sheetId="9" r:id="rId9"/>
  </sheets>
  <definedNames>
    <definedName name="_xlnm.Print_Area" localSheetId="8">'10 000m'!$A$1:$G$33</definedName>
    <definedName name="_xlnm.Print_Area" localSheetId="7">'3000veterani'!$A$1:$H$37</definedName>
  </definedNames>
  <calcPr fullCalcOnLoad="1"/>
</workbook>
</file>

<file path=xl/sharedStrings.xml><?xml version="1.0" encoding="utf-8"?>
<sst xmlns="http://schemas.openxmlformats.org/spreadsheetml/2006/main" count="713" uniqueCount="366">
  <si>
    <t>Jāņa Daliņa piemiņas sacensības soļošanā</t>
  </si>
  <si>
    <t>Ogre, 27.09.2014.</t>
  </si>
  <si>
    <t>Bērnudārzu meitenes 500m</t>
  </si>
  <si>
    <t>Bērnudārzu zēni 500m</t>
  </si>
  <si>
    <t>Vieta</t>
  </si>
  <si>
    <t>Vārds, uzvārds</t>
  </si>
  <si>
    <t>Komanda</t>
  </si>
  <si>
    <t>rezultāts</t>
  </si>
  <si>
    <t>punkti</t>
  </si>
  <si>
    <t>Daina Puiķe</t>
  </si>
  <si>
    <t>Riekstiņš</t>
  </si>
  <si>
    <t>1.</t>
  </si>
  <si>
    <t>Aksels Ošs</t>
  </si>
  <si>
    <t>Sprīdītis</t>
  </si>
  <si>
    <t>2.</t>
  </si>
  <si>
    <t>Ulrika Mieze</t>
  </si>
  <si>
    <t>Rainers Mihaļskis</t>
  </si>
  <si>
    <t>Urdaviņa</t>
  </si>
  <si>
    <t>3.</t>
  </si>
  <si>
    <t>Marta Lapiņa</t>
  </si>
  <si>
    <t>Raivis Krūmiņš</t>
  </si>
  <si>
    <t>Dzīpariņš</t>
  </si>
  <si>
    <t>4.</t>
  </si>
  <si>
    <t>Samanta Pētersone</t>
  </si>
  <si>
    <t>Raimonds Strods</t>
  </si>
  <si>
    <t>5.</t>
  </si>
  <si>
    <t>Laura Dakule</t>
  </si>
  <si>
    <t>Toms Ušpelis</t>
  </si>
  <si>
    <t>6.</t>
  </si>
  <si>
    <t>Monta Kapustāne</t>
  </si>
  <si>
    <t>Cīrulītis</t>
  </si>
  <si>
    <t>Jānis Batarags</t>
  </si>
  <si>
    <t>7.</t>
  </si>
  <si>
    <t>Liene Jermacāne</t>
  </si>
  <si>
    <t>Saulīte</t>
  </si>
  <si>
    <t>Anrijs Kaufmanis</t>
  </si>
  <si>
    <t>8.</t>
  </si>
  <si>
    <t>Adrija Jakovļeva</t>
  </si>
  <si>
    <t>Zelta sietiņš</t>
  </si>
  <si>
    <t>Valters Mangelsons</t>
  </si>
  <si>
    <t>9.</t>
  </si>
  <si>
    <t>Hanna Jansone</t>
  </si>
  <si>
    <t>Renārs Silavs</t>
  </si>
  <si>
    <t>10.</t>
  </si>
  <si>
    <t>Adriana Ēķe</t>
  </si>
  <si>
    <t>Kristers ozoliņš</t>
  </si>
  <si>
    <t>Gaismiņa</t>
  </si>
  <si>
    <t>11.</t>
  </si>
  <si>
    <t>Daniela Majore</t>
  </si>
  <si>
    <t>Artūrs Lucavs</t>
  </si>
  <si>
    <t>12.</t>
  </si>
  <si>
    <t>Elza Vārslavāne</t>
  </si>
  <si>
    <t>Adrians Blačfords</t>
  </si>
  <si>
    <t>Ābelīte</t>
  </si>
  <si>
    <t>13.</t>
  </si>
  <si>
    <t>Anna Zujeva</t>
  </si>
  <si>
    <t>Markuss Arbidāns</t>
  </si>
  <si>
    <t>14.</t>
  </si>
  <si>
    <t>Evija Stūriņa</t>
  </si>
  <si>
    <t>Martins Kurjavcevs</t>
  </si>
  <si>
    <t>15.</t>
  </si>
  <si>
    <t>Simona Silava</t>
  </si>
  <si>
    <t>16.</t>
  </si>
  <si>
    <t>Elizabete Zelčāne</t>
  </si>
  <si>
    <t>Patriks Igals</t>
  </si>
  <si>
    <t>17.</t>
  </si>
  <si>
    <t>Kate Aveniņa</t>
  </si>
  <si>
    <t>Artūrs Marga</t>
  </si>
  <si>
    <t>18.</t>
  </si>
  <si>
    <t>Ilze Gilba</t>
  </si>
  <si>
    <t>Henrijs Raimonds Začs</t>
  </si>
  <si>
    <t>19.</t>
  </si>
  <si>
    <t>Monta Pupina</t>
  </si>
  <si>
    <t>Ralfs Pāvuls</t>
  </si>
  <si>
    <t>20.</t>
  </si>
  <si>
    <t>Vladislavs Halmagorovs</t>
  </si>
  <si>
    <t>21.</t>
  </si>
  <si>
    <t>Tīna Novicka</t>
  </si>
  <si>
    <t>Leonards Rožāns</t>
  </si>
  <si>
    <t>Pūt vējiņi</t>
  </si>
  <si>
    <t>22.</t>
  </si>
  <si>
    <t>Mērija Zariņa</t>
  </si>
  <si>
    <t>Marats Ivaško</t>
  </si>
  <si>
    <t>23.</t>
  </si>
  <si>
    <t>Anete Bērziņa</t>
  </si>
  <si>
    <t>Andrejs Morozovs</t>
  </si>
  <si>
    <t>24.</t>
  </si>
  <si>
    <t>Diāna Mihalkina</t>
  </si>
  <si>
    <t>Tomass Vaivods</t>
  </si>
  <si>
    <t>25.</t>
  </si>
  <si>
    <t>Keita Jēkabsone</t>
  </si>
  <si>
    <t>Eduarts Purens</t>
  </si>
  <si>
    <t>26.</t>
  </si>
  <si>
    <t>Anastasija Bogustova</t>
  </si>
  <si>
    <t>Lauris Rutks</t>
  </si>
  <si>
    <t>27.</t>
  </si>
  <si>
    <t>Aleksandra Fjodorova</t>
  </si>
  <si>
    <t>Toms Liepiņš</t>
  </si>
  <si>
    <t>28.</t>
  </si>
  <si>
    <t>Anete Kaļva</t>
  </si>
  <si>
    <t>Gabriels Černovs</t>
  </si>
  <si>
    <t>29.</t>
  </si>
  <si>
    <t>Albīne Boldova</t>
  </si>
  <si>
    <t>Haralds Cinis</t>
  </si>
  <si>
    <t>30.</t>
  </si>
  <si>
    <t>Samanta Grēta Kricka</t>
  </si>
  <si>
    <t>31.</t>
  </si>
  <si>
    <t>Santa Girucka</t>
  </si>
  <si>
    <t>Ringolds Bērziņš</t>
  </si>
  <si>
    <t>32.</t>
  </si>
  <si>
    <t>Arina Skribe</t>
  </si>
  <si>
    <t>33.</t>
  </si>
  <si>
    <t>Evelīna Žagariņa</t>
  </si>
  <si>
    <t>Kristofers Zelčāns</t>
  </si>
  <si>
    <t>34.</t>
  </si>
  <si>
    <t>Kristiāna Abariņa</t>
  </si>
  <si>
    <t>Jānis Laučjuns</t>
  </si>
  <si>
    <t>35.</t>
  </si>
  <si>
    <t>Alise Grīslīte</t>
  </si>
  <si>
    <t>Jānis Caune</t>
  </si>
  <si>
    <t>Ikšķiles brīvā skola</t>
  </si>
  <si>
    <t>36.</t>
  </si>
  <si>
    <t>Marija Klopova</t>
  </si>
  <si>
    <t>37.</t>
  </si>
  <si>
    <t>Viktorija Lutohika</t>
  </si>
  <si>
    <t>38.</t>
  </si>
  <si>
    <t>Liene Pētersone</t>
  </si>
  <si>
    <t>39.</t>
  </si>
  <si>
    <t>Marta Aveniņa</t>
  </si>
  <si>
    <t>40.</t>
  </si>
  <si>
    <t>Kristiāna Čeirāne</t>
  </si>
  <si>
    <r>
      <t>Kopvērtējums soļošanā</t>
    </r>
    <r>
      <rPr>
        <sz val="10"/>
        <rFont val="Arial"/>
        <family val="2"/>
      </rPr>
      <t xml:space="preserve"> (4 labākie rezultāti meitenēm un 4 zēniem)</t>
    </r>
  </si>
  <si>
    <t>sac. rekords 5:15,8 (2013 Reda Dičpetryte, Birštonas)</t>
  </si>
  <si>
    <t>1000 m meitenes, 2003.g. dz. un jaunākas</t>
  </si>
  <si>
    <t>Nr.</t>
  </si>
  <si>
    <t>Uzvārds, Vārds</t>
  </si>
  <si>
    <t>Dz.g.</t>
  </si>
  <si>
    <t>rez.</t>
  </si>
  <si>
    <t>Treneris</t>
  </si>
  <si>
    <t xml:space="preserve">Ražanauskaitė Emilija </t>
  </si>
  <si>
    <t>20.04.2005.</t>
  </si>
  <si>
    <t>Birštonas</t>
  </si>
  <si>
    <t>P. un J. Juozaitis</t>
  </si>
  <si>
    <t>Bartkutė  Vaida</t>
  </si>
  <si>
    <t>26.06.2003.</t>
  </si>
  <si>
    <t>Ūsāne Elīna</t>
  </si>
  <si>
    <t>24.03.2004.</t>
  </si>
  <si>
    <t>Preiļu BJSS</t>
  </si>
  <si>
    <t>O. Borisova</t>
  </si>
  <si>
    <t>Marina Efremenkova</t>
  </si>
  <si>
    <t>07.08.2009.</t>
  </si>
  <si>
    <t>Ludzas nov. SS</t>
  </si>
  <si>
    <t>J. Upenieks</t>
  </si>
  <si>
    <t>Kaktiņa Justīne</t>
  </si>
  <si>
    <t>2003.</t>
  </si>
  <si>
    <t>Madlienas vsk</t>
  </si>
  <si>
    <t>Laura Laganovska</t>
  </si>
  <si>
    <t>15.10.2004.</t>
  </si>
  <si>
    <t>J. Liepa</t>
  </si>
  <si>
    <t>Marta Rozenberga</t>
  </si>
  <si>
    <t>19.09.2003.</t>
  </si>
  <si>
    <t>Semjonova Arita</t>
  </si>
  <si>
    <t>Līna Evelīna Krūkle</t>
  </si>
  <si>
    <t>11.11.2003.</t>
  </si>
  <si>
    <t>Rembates pag.</t>
  </si>
  <si>
    <t>Streile Krista</t>
  </si>
  <si>
    <t>V.Rimšs</t>
  </si>
  <si>
    <t>Pimčonoka Diāna</t>
  </si>
  <si>
    <t>Diāna Okuņeva</t>
  </si>
  <si>
    <t>04.11.2003.</t>
  </si>
  <si>
    <t>Melānija Viša</t>
  </si>
  <si>
    <t>05.08.2005.</t>
  </si>
  <si>
    <t>Maira Cine</t>
  </si>
  <si>
    <t>12.06.2005.</t>
  </si>
  <si>
    <t>Betija Abariņa</t>
  </si>
  <si>
    <t>14.02.2005.</t>
  </si>
  <si>
    <t>Ogres 1.vsk</t>
  </si>
  <si>
    <t>Kirillova Sofija</t>
  </si>
  <si>
    <t>25.02.2006.</t>
  </si>
  <si>
    <t>Agrita Naudiņa</t>
  </si>
  <si>
    <t>12.03.2006.</t>
  </si>
  <si>
    <t>Elza Caune</t>
  </si>
  <si>
    <t>12.11.2007.</t>
  </si>
  <si>
    <t>Klāra Sidoroviča</t>
  </si>
  <si>
    <t>25.05.2007.</t>
  </si>
  <si>
    <t>Nikiforova Anastasija</t>
  </si>
  <si>
    <t>13.02.2003.</t>
  </si>
  <si>
    <t>sac. rekords 4:56,7 (2009 Ineta Kaškonaite, Birštonas)</t>
  </si>
  <si>
    <t>1000 m meitenes, 2001.-2002. g. dz.</t>
  </si>
  <si>
    <t>Smailytė Agnė</t>
  </si>
  <si>
    <t>15.06.2001.</t>
  </si>
  <si>
    <t xml:space="preserve">Dičpetrytė Reda </t>
  </si>
  <si>
    <t>25.01.2002.</t>
  </si>
  <si>
    <t>Samanta Repse</t>
  </si>
  <si>
    <t>16.11.2001.</t>
  </si>
  <si>
    <t>Bauskas BJSS</t>
  </si>
  <si>
    <t>I.Saulgriezis</t>
  </si>
  <si>
    <t>Ksenija Zabalujeva</t>
  </si>
  <si>
    <t>24.07.2001.</t>
  </si>
  <si>
    <t>O.Borisova</t>
  </si>
  <si>
    <t>Antanoviča Monta</t>
  </si>
  <si>
    <t>2002.</t>
  </si>
  <si>
    <t>Madlienas vsk.</t>
  </si>
  <si>
    <t>Škutāne Ance</t>
  </si>
  <si>
    <t>2001.</t>
  </si>
  <si>
    <t>Zeica Natālija</t>
  </si>
  <si>
    <t>Aizkraukles nov. SS</t>
  </si>
  <si>
    <t>V. Ņuhtiļins</t>
  </si>
  <si>
    <t>Litavnieka Žanete</t>
  </si>
  <si>
    <t>13.06.2001.</t>
  </si>
  <si>
    <t>Signe Kļaviņa</t>
  </si>
  <si>
    <t>04.05.2001.</t>
  </si>
  <si>
    <t>Lazdiņa Jogita</t>
  </si>
  <si>
    <t>Matušonoka Elīza</t>
  </si>
  <si>
    <t>Laura Sakne</t>
  </si>
  <si>
    <t>02.06.2002.</t>
  </si>
  <si>
    <t>Solvita Repse</t>
  </si>
  <si>
    <t>20.11.2002.</t>
  </si>
  <si>
    <t>sac. rekords 5:10,2 (2010 Edvinas Stražnickas, Birštonas)</t>
  </si>
  <si>
    <t>1000 m zēni, 2003.g. dz. un jaunāki</t>
  </si>
  <si>
    <t>Raivo Liniņš</t>
  </si>
  <si>
    <t>01.07.2003.</t>
  </si>
  <si>
    <t>Beļajevs Iļja</t>
  </si>
  <si>
    <t>12.08.2003.</t>
  </si>
  <si>
    <t>N.Ivzāns</t>
  </si>
  <si>
    <t>Justs Belevičs</t>
  </si>
  <si>
    <t>26.04.2005.</t>
  </si>
  <si>
    <t>Mārtiņš Liepiņš</t>
  </si>
  <si>
    <t>14.10.2003.</t>
  </si>
  <si>
    <t>Ogres sākumsk.</t>
  </si>
  <si>
    <t>Knuts Sidorovičs</t>
  </si>
  <si>
    <t>30.03.2006.</t>
  </si>
  <si>
    <t>Gustavs Vaivods</t>
  </si>
  <si>
    <t>17.11.2008.</t>
  </si>
  <si>
    <t>Jānis Žugris</t>
  </si>
  <si>
    <t>10.09.2006.</t>
  </si>
  <si>
    <t>Mārtiņš Žugris</t>
  </si>
  <si>
    <t>07.07.2008.</t>
  </si>
  <si>
    <t>sac. rekords 4:41,8 (2013 Paulius Juozaitis, Birštonas)</t>
  </si>
  <si>
    <t>1000 m zēni, 2001.-2002. g. dz.</t>
  </si>
  <si>
    <t>Ronalds Staņislavskis</t>
  </si>
  <si>
    <t>09.01.2002.</t>
  </si>
  <si>
    <t>V. Krišāns</t>
  </si>
  <si>
    <t>Ūsāns Andris</t>
  </si>
  <si>
    <t>09.02.2001.</t>
  </si>
  <si>
    <t>Liopa Dominiks Teodors</t>
  </si>
  <si>
    <t>Čačs Raivis</t>
  </si>
  <si>
    <t>21.04.2002.</t>
  </si>
  <si>
    <t>Ziemelis Elmārs</t>
  </si>
  <si>
    <t>Kokins Kristaps</t>
  </si>
  <si>
    <t>14.10.2002.</t>
  </si>
  <si>
    <t>sac. rekords 15:34,0 (2011 Ineta kaškonaite, Birštonas)</t>
  </si>
  <si>
    <t>3000 m meitenes, 1999.-2000. g. dz.</t>
  </si>
  <si>
    <t>Gražule Lina</t>
  </si>
  <si>
    <t>2000.</t>
  </si>
  <si>
    <t>Krasovska Liega</t>
  </si>
  <si>
    <t>I. Vītola</t>
  </si>
  <si>
    <t>Litvjakova Alīna</t>
  </si>
  <si>
    <t>31.03.2000.</t>
  </si>
  <si>
    <t>31.05.1999.</t>
  </si>
  <si>
    <t>Tumāne Agnese</t>
  </si>
  <si>
    <t>22.03.2000.</t>
  </si>
  <si>
    <t>08.03.2000.</t>
  </si>
  <si>
    <t>sac. rekords 15:09,0 (2009 Ernesta Urbanovičiūte, Birštonas)</t>
  </si>
  <si>
    <t>3000 m jaunietes, 1997.-1998. g. dz.</t>
  </si>
  <si>
    <t>Matlava Skārleta</t>
  </si>
  <si>
    <t>1998.</t>
  </si>
  <si>
    <t>Emersone Lāsma</t>
  </si>
  <si>
    <t>Nikiforova Diāna</t>
  </si>
  <si>
    <t>16.12.1997.</t>
  </si>
  <si>
    <t>27.10.1998.</t>
  </si>
  <si>
    <t>V. Rimšs</t>
  </si>
  <si>
    <t>sac. rekords 14:37 (2011 Ruslans Smolonskis, Bauska)</t>
  </si>
  <si>
    <t>3000 m zēni, 1999.-2000. g. dz.</t>
  </si>
  <si>
    <t>29.10.1999.</t>
  </si>
  <si>
    <t>24.08.2000.</t>
  </si>
  <si>
    <t>Zeļģis Jānis</t>
  </si>
  <si>
    <t>1999.</t>
  </si>
  <si>
    <t>Lēdmane</t>
  </si>
  <si>
    <t>06.03.2000.</t>
  </si>
  <si>
    <t>02.06.2000.</t>
  </si>
  <si>
    <t>V.Krišans</t>
  </si>
  <si>
    <t>Streilis Lauris</t>
  </si>
  <si>
    <t>sac. rekords 12:28,5 (2010 Edgars Gjačs, Lizums)</t>
  </si>
  <si>
    <t>3000 m jaunieši, 1997.-1998. g. dz.</t>
  </si>
  <si>
    <t>Lāzers Kalvis</t>
  </si>
  <si>
    <t>1997.</t>
  </si>
  <si>
    <t>sac. rekords 12:45,6 (2013 Normunds Ivzāns, Preiļi)</t>
  </si>
  <si>
    <t>3000 m veterāni, 1974. g. dz. un vecāki</t>
  </si>
  <si>
    <t>Gadi</t>
  </si>
  <si>
    <t>ar koef.</t>
  </si>
  <si>
    <t>Zigurds Irbe</t>
  </si>
  <si>
    <t>24.01.1936.</t>
  </si>
  <si>
    <t>Rīga HSK</t>
  </si>
  <si>
    <t>Harijs Āboliņš</t>
  </si>
  <si>
    <t>19.03.1948.</t>
  </si>
  <si>
    <t>Gulbene</t>
  </si>
  <si>
    <t>Madars  Breide</t>
  </si>
  <si>
    <t>06.12.1964.</t>
  </si>
  <si>
    <t>Tukums</t>
  </si>
  <si>
    <t>Rubenis Gunārs</t>
  </si>
  <si>
    <t>31.10.1938.</t>
  </si>
  <si>
    <t>Ilmars Saulgriezis</t>
  </si>
  <si>
    <t>Rīga</t>
  </si>
  <si>
    <t>Jānis Kaprālis</t>
  </si>
  <si>
    <t>07.04.1943.</t>
  </si>
  <si>
    <t>Ogre</t>
  </si>
  <si>
    <t>Guntis Balodis</t>
  </si>
  <si>
    <t>28.11.1946.</t>
  </si>
  <si>
    <t>Vaclavs Griņevičs</t>
  </si>
  <si>
    <t>04.08.1946.</t>
  </si>
  <si>
    <t>Rembate</t>
  </si>
  <si>
    <t>Svensson Christer</t>
  </si>
  <si>
    <t>15.12.1969.</t>
  </si>
  <si>
    <t>Sweden</t>
  </si>
  <si>
    <t>sac. rekords 18:39,2 (2011 Inga Boroņenko, Daugavpils)</t>
  </si>
  <si>
    <t>3000 m veterānes, 1979. g. dz. un vecākas</t>
  </si>
  <si>
    <t>Rita Žuravļova</t>
  </si>
  <si>
    <t>10.04.1953.</t>
  </si>
  <si>
    <t>sac. rekords 45:50    (2013 Agnese Pastare, Ogre)</t>
  </si>
  <si>
    <t>10 000 m sievietes</t>
  </si>
  <si>
    <t>Agnese Pastare</t>
  </si>
  <si>
    <t>27.10.1988.</t>
  </si>
  <si>
    <t>G.Gutpelcs</t>
  </si>
  <si>
    <t xml:space="preserve">Eglė Juočytė </t>
  </si>
  <si>
    <t>08.03.1993</t>
  </si>
  <si>
    <t>Inga Rītere</t>
  </si>
  <si>
    <t>17.09.1995.</t>
  </si>
  <si>
    <t>Ilma Melne</t>
  </si>
  <si>
    <t>24.03.1993.</t>
  </si>
  <si>
    <t>Gulbenes nov</t>
  </si>
  <si>
    <t>Jana Dūmiņa</t>
  </si>
  <si>
    <t>25.10.1996.</t>
  </si>
  <si>
    <t>V. Krišans</t>
  </si>
  <si>
    <t>sac. rekords 41:11,7 (2012 Edgars Gjačs, Lizums)</t>
  </si>
  <si>
    <t>10 000 m vīrieši</t>
  </si>
  <si>
    <t>Normunds Ivzāns</t>
  </si>
  <si>
    <t>07.11.1971.</t>
  </si>
  <si>
    <t>Raivo Saulgriezis</t>
  </si>
  <si>
    <t>04.07.1994.</t>
  </si>
  <si>
    <t>Ruslans Smolonskis</t>
  </si>
  <si>
    <t>15.12.1996.</t>
  </si>
  <si>
    <t>1969.</t>
  </si>
  <si>
    <t>Dainis Boļševičs</t>
  </si>
  <si>
    <t>03.09.1996.</t>
  </si>
  <si>
    <t>J.Gjačs</t>
  </si>
  <si>
    <t>G. Gutpelcs</t>
  </si>
  <si>
    <t>dns</t>
  </si>
  <si>
    <t xml:space="preserve">Kaņepa Evita </t>
  </si>
  <si>
    <t xml:space="preserve">Sļadzevska Elīna </t>
  </si>
  <si>
    <t xml:space="preserve">Mošerenoka Anastasija </t>
  </si>
  <si>
    <t xml:space="preserve">Bartkus Linas </t>
  </si>
  <si>
    <t xml:space="preserve">Juozaitis Paulius </t>
  </si>
  <si>
    <t xml:space="preserve">Mošerenoks Boriss </t>
  </si>
  <si>
    <t xml:space="preserve">Mošerenoks Gļebs </t>
  </si>
  <si>
    <t xml:space="preserve">Laganovskis Rūdis </t>
  </si>
  <si>
    <t>Gaismiņa (Ķegums)</t>
  </si>
  <si>
    <t>Urdaviņa (Ikšķile)</t>
  </si>
  <si>
    <t>Pirmsskolas izglītības iestāžu stafete 6x200m</t>
  </si>
  <si>
    <t>Renārs Drinks</t>
  </si>
  <si>
    <t>Leo Ciematnieks</t>
  </si>
  <si>
    <t>Zelta Sietiņš</t>
  </si>
  <si>
    <t>Ikšķiles Brīvā skola</t>
  </si>
  <si>
    <t>Renāte Avena</t>
  </si>
  <si>
    <t>Kirils Bivševs</t>
  </si>
  <si>
    <t>A. Kažemāka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</si>
</sst>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:ss.00"/>
    <numFmt numFmtId="165" formatCode="dd/mm/yy"/>
    <numFmt numFmtId="166" formatCode="[hh]:mm:ss.00"/>
    <numFmt numFmtId="167" formatCode="[$-426]dddd\,\ yyyy&quot;. gada &quot;d\.\ mmmm"/>
    <numFmt numFmtId="168" formatCode="[hh]:mm:ss.0"/>
  </numFmts>
  <fonts count="31"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7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165" fontId="3" fillId="0" borderId="17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68" fontId="3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24" xfId="0" applyFont="1" applyBorder="1" applyAlignment="1">
      <alignment/>
    </xf>
    <xf numFmtId="47" fontId="3" fillId="0" borderId="24" xfId="0" applyNumberFormat="1" applyFont="1" applyBorder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20" fontId="3" fillId="0" borderId="14" xfId="0" applyNumberFormat="1" applyFont="1" applyBorder="1" applyAlignment="1">
      <alignment/>
    </xf>
    <xf numFmtId="20" fontId="3" fillId="0" borderId="17" xfId="0" applyNumberFormat="1" applyFont="1" applyBorder="1" applyAlignment="1">
      <alignment/>
    </xf>
    <xf numFmtId="0" fontId="2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4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6" fillId="0" borderId="38" xfId="0" applyFont="1" applyBorder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7" fontId="3" fillId="0" borderId="4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="88" zoomScaleSheetLayoutView="88" zoomScalePageLayoutView="0" workbookViewId="0" topLeftCell="A46">
      <selection activeCell="J11" sqref="J11"/>
    </sheetView>
  </sheetViews>
  <sheetFormatPr defaultColWidth="9.140625" defaultRowHeight="12.75" customHeight="1"/>
  <cols>
    <col min="2" max="2" width="7.421875" style="0" customWidth="1"/>
    <col min="3" max="3" width="26.00390625" style="0" customWidth="1"/>
    <col min="4" max="4" width="17.421875" style="0" customWidth="1"/>
    <col min="5" max="5" width="9.28125" style="0" bestFit="1" customWidth="1"/>
    <col min="10" max="10" width="23.140625" style="0" bestFit="1" customWidth="1"/>
    <col min="11" max="11" width="18.7109375" style="0" bestFit="1" customWidth="1"/>
    <col min="12" max="12" width="9.28125" style="0" bestFit="1" customWidth="1"/>
  </cols>
  <sheetData>
    <row r="1" spans="1:9" ht="18.75" customHeight="1">
      <c r="A1" s="1" t="s">
        <v>0</v>
      </c>
      <c r="B1" s="1"/>
      <c r="H1" s="1" t="s">
        <v>0</v>
      </c>
      <c r="I1" s="1"/>
    </row>
    <row r="2" spans="1:9" ht="18.75" customHeight="1">
      <c r="A2" s="1" t="s">
        <v>1</v>
      </c>
      <c r="B2" s="1"/>
      <c r="H2" s="1" t="s">
        <v>1</v>
      </c>
      <c r="I2" s="1"/>
    </row>
    <row r="3" spans="1:9" ht="18.75" customHeight="1">
      <c r="A3" s="1" t="s">
        <v>2</v>
      </c>
      <c r="B3" s="1"/>
      <c r="H3" s="1" t="s">
        <v>3</v>
      </c>
      <c r="I3" s="1"/>
    </row>
    <row r="4" ht="13.5" customHeight="1"/>
    <row r="5" spans="1:13" ht="13.5" customHeight="1" thickBot="1">
      <c r="A5" s="2" t="s">
        <v>4</v>
      </c>
      <c r="B5" s="2"/>
      <c r="C5" s="3" t="s">
        <v>5</v>
      </c>
      <c r="D5" s="3" t="s">
        <v>6</v>
      </c>
      <c r="E5" s="3" t="s">
        <v>7</v>
      </c>
      <c r="F5" s="4" t="s">
        <v>8</v>
      </c>
      <c r="G5" s="5"/>
      <c r="H5" s="2" t="s">
        <v>4</v>
      </c>
      <c r="I5" s="2"/>
      <c r="J5" s="3" t="s">
        <v>5</v>
      </c>
      <c r="K5" s="3" t="s">
        <v>6</v>
      </c>
      <c r="L5" s="3" t="s">
        <v>7</v>
      </c>
      <c r="M5" s="4" t="s">
        <v>8</v>
      </c>
    </row>
    <row r="6" spans="1:13" ht="18" customHeight="1">
      <c r="A6" s="6" t="s">
        <v>11</v>
      </c>
      <c r="B6" s="6">
        <v>9</v>
      </c>
      <c r="C6" s="7" t="s">
        <v>9</v>
      </c>
      <c r="D6" s="7" t="s">
        <v>10</v>
      </c>
      <c r="E6" s="43">
        <v>0.1451388888888889</v>
      </c>
      <c r="F6" s="8">
        <v>40</v>
      </c>
      <c r="G6" s="9"/>
      <c r="H6" s="6" t="s">
        <v>11</v>
      </c>
      <c r="I6" s="6">
        <v>46</v>
      </c>
      <c r="J6" s="7" t="s">
        <v>12</v>
      </c>
      <c r="K6" s="7" t="s">
        <v>13</v>
      </c>
      <c r="L6" s="43">
        <v>0.13402777777777777</v>
      </c>
      <c r="M6" s="10">
        <v>35</v>
      </c>
    </row>
    <row r="7" spans="1:13" ht="18" customHeight="1">
      <c r="A7" s="11" t="s">
        <v>14</v>
      </c>
      <c r="B7" s="11">
        <v>42</v>
      </c>
      <c r="C7" s="12" t="s">
        <v>15</v>
      </c>
      <c r="D7" s="12" t="s">
        <v>13</v>
      </c>
      <c r="E7" s="44">
        <v>0.1486111111111111</v>
      </c>
      <c r="F7" s="14">
        <v>39</v>
      </c>
      <c r="G7" s="9"/>
      <c r="H7" s="11" t="s">
        <v>14</v>
      </c>
      <c r="I7" s="11">
        <v>282</v>
      </c>
      <c r="J7" s="12" t="s">
        <v>16</v>
      </c>
      <c r="K7" s="12" t="s">
        <v>17</v>
      </c>
      <c r="L7" s="44">
        <v>0.13472222222222222</v>
      </c>
      <c r="M7" s="15">
        <v>34</v>
      </c>
    </row>
    <row r="8" spans="1:13" ht="18" customHeight="1">
      <c r="A8" s="11" t="s">
        <v>18</v>
      </c>
      <c r="B8" s="11">
        <v>35</v>
      </c>
      <c r="C8" s="12" t="s">
        <v>19</v>
      </c>
      <c r="D8" s="12" t="s">
        <v>13</v>
      </c>
      <c r="E8" s="44">
        <v>0.15347222222222223</v>
      </c>
      <c r="F8" s="14">
        <v>38</v>
      </c>
      <c r="G8" s="9"/>
      <c r="H8" s="11" t="s">
        <v>18</v>
      </c>
      <c r="I8" s="11">
        <v>27</v>
      </c>
      <c r="J8" s="12" t="s">
        <v>20</v>
      </c>
      <c r="K8" s="12" t="s">
        <v>21</v>
      </c>
      <c r="L8" s="44">
        <v>0.13680555555555554</v>
      </c>
      <c r="M8" s="15">
        <v>33</v>
      </c>
    </row>
    <row r="9" spans="1:13" ht="18" customHeight="1">
      <c r="A9" s="11" t="s">
        <v>22</v>
      </c>
      <c r="B9" s="11">
        <v>265</v>
      </c>
      <c r="C9" s="12" t="s">
        <v>23</v>
      </c>
      <c r="D9" s="12" t="s">
        <v>306</v>
      </c>
      <c r="E9" s="44">
        <v>0.15347222222222223</v>
      </c>
      <c r="F9" s="14">
        <v>37</v>
      </c>
      <c r="G9" s="9"/>
      <c r="H9" s="11" t="s">
        <v>22</v>
      </c>
      <c r="I9" s="11">
        <v>44</v>
      </c>
      <c r="J9" s="12" t="s">
        <v>24</v>
      </c>
      <c r="K9" s="12" t="s">
        <v>13</v>
      </c>
      <c r="L9" s="44">
        <v>0.14305555555555557</v>
      </c>
      <c r="M9" s="15">
        <v>32</v>
      </c>
    </row>
    <row r="10" spans="1:13" ht="18" customHeight="1">
      <c r="A10" s="11" t="s">
        <v>25</v>
      </c>
      <c r="B10" s="11">
        <v>46</v>
      </c>
      <c r="C10" s="12" t="s">
        <v>26</v>
      </c>
      <c r="D10" s="12" t="s">
        <v>10</v>
      </c>
      <c r="E10" s="44">
        <v>0.15833333333333333</v>
      </c>
      <c r="F10" s="14">
        <v>36</v>
      </c>
      <c r="G10" s="9"/>
      <c r="H10" s="11" t="s">
        <v>25</v>
      </c>
      <c r="I10" s="11">
        <v>48</v>
      </c>
      <c r="J10" s="12" t="s">
        <v>27</v>
      </c>
      <c r="K10" s="12" t="s">
        <v>10</v>
      </c>
      <c r="L10" s="44">
        <v>0.14375</v>
      </c>
      <c r="M10" s="15">
        <v>31</v>
      </c>
    </row>
    <row r="11" spans="1:13" ht="18" customHeight="1">
      <c r="A11" s="11" t="s">
        <v>28</v>
      </c>
      <c r="B11" s="11">
        <v>28</v>
      </c>
      <c r="C11" s="12" t="s">
        <v>29</v>
      </c>
      <c r="D11" s="12" t="s">
        <v>30</v>
      </c>
      <c r="E11" s="44">
        <v>0.15902777777777777</v>
      </c>
      <c r="F11" s="14">
        <v>35</v>
      </c>
      <c r="G11" s="9"/>
      <c r="H11" s="11" t="s">
        <v>28</v>
      </c>
      <c r="I11" s="11">
        <v>111</v>
      </c>
      <c r="J11" s="12" t="s">
        <v>31</v>
      </c>
      <c r="K11" s="12" t="s">
        <v>17</v>
      </c>
      <c r="L11" s="44">
        <v>0.14444444444444446</v>
      </c>
      <c r="M11" s="15">
        <v>30</v>
      </c>
    </row>
    <row r="12" spans="1:13" ht="18" customHeight="1">
      <c r="A12" s="11" t="s">
        <v>32</v>
      </c>
      <c r="B12" s="11">
        <v>20</v>
      </c>
      <c r="C12" s="12" t="s">
        <v>33</v>
      </c>
      <c r="D12" s="12" t="s">
        <v>34</v>
      </c>
      <c r="E12" s="44">
        <v>0.16041666666666668</v>
      </c>
      <c r="F12" s="14">
        <v>34</v>
      </c>
      <c r="G12" s="9"/>
      <c r="H12" s="11" t="s">
        <v>32</v>
      </c>
      <c r="I12" s="11">
        <v>23</v>
      </c>
      <c r="J12" s="12" t="s">
        <v>35</v>
      </c>
      <c r="K12" s="12" t="s">
        <v>34</v>
      </c>
      <c r="L12" s="44">
        <v>0.14583333333333334</v>
      </c>
      <c r="M12" s="15">
        <v>29</v>
      </c>
    </row>
    <row r="13" spans="1:13" ht="18" customHeight="1">
      <c r="A13" s="11" t="s">
        <v>36</v>
      </c>
      <c r="B13" s="11">
        <v>3</v>
      </c>
      <c r="C13" s="12" t="s">
        <v>37</v>
      </c>
      <c r="D13" s="12" t="s">
        <v>38</v>
      </c>
      <c r="E13" s="44">
        <v>0.16111111111111112</v>
      </c>
      <c r="F13" s="14">
        <v>33</v>
      </c>
      <c r="G13" s="9"/>
      <c r="H13" s="11" t="s">
        <v>36</v>
      </c>
      <c r="I13" s="11">
        <v>47</v>
      </c>
      <c r="J13" s="12" t="s">
        <v>39</v>
      </c>
      <c r="K13" s="12" t="s">
        <v>13</v>
      </c>
      <c r="L13" s="44">
        <v>0.14652777777777778</v>
      </c>
      <c r="M13" s="15">
        <v>28</v>
      </c>
    </row>
    <row r="14" spans="1:13" ht="18" customHeight="1">
      <c r="A14" s="11" t="s">
        <v>40</v>
      </c>
      <c r="B14" s="11">
        <v>41</v>
      </c>
      <c r="C14" s="12" t="s">
        <v>41</v>
      </c>
      <c r="D14" s="12" t="s">
        <v>17</v>
      </c>
      <c r="E14" s="44">
        <v>0.16319444444444445</v>
      </c>
      <c r="F14" s="14">
        <v>32</v>
      </c>
      <c r="G14" s="9"/>
      <c r="H14" s="11" t="s">
        <v>40</v>
      </c>
      <c r="I14" s="11">
        <v>49</v>
      </c>
      <c r="J14" s="12" t="s">
        <v>42</v>
      </c>
      <c r="K14" s="12" t="s">
        <v>13</v>
      </c>
      <c r="L14" s="44">
        <v>0.14652777777777778</v>
      </c>
      <c r="M14" s="15">
        <v>27</v>
      </c>
    </row>
    <row r="15" spans="1:13" ht="18" customHeight="1">
      <c r="A15" s="11" t="s">
        <v>43</v>
      </c>
      <c r="B15" s="11">
        <v>40</v>
      </c>
      <c r="C15" s="12" t="s">
        <v>44</v>
      </c>
      <c r="D15" s="12" t="s">
        <v>17</v>
      </c>
      <c r="E15" s="44">
        <v>0.1638888888888889</v>
      </c>
      <c r="F15" s="14">
        <v>31</v>
      </c>
      <c r="G15" s="9"/>
      <c r="H15" s="11" t="s">
        <v>43</v>
      </c>
      <c r="I15" s="11">
        <v>10</v>
      </c>
      <c r="J15" s="12" t="s">
        <v>45</v>
      </c>
      <c r="K15" s="12" t="s">
        <v>46</v>
      </c>
      <c r="L15" s="44">
        <v>0.15277777777777776</v>
      </c>
      <c r="M15" s="15">
        <v>26</v>
      </c>
    </row>
    <row r="16" spans="1:13" ht="18" customHeight="1">
      <c r="A16" s="11" t="s">
        <v>47</v>
      </c>
      <c r="B16" s="11">
        <v>276</v>
      </c>
      <c r="C16" s="12" t="s">
        <v>48</v>
      </c>
      <c r="D16" s="12" t="s">
        <v>13</v>
      </c>
      <c r="E16" s="44">
        <v>0.16458333333333333</v>
      </c>
      <c r="F16" s="14">
        <v>30</v>
      </c>
      <c r="G16" s="9"/>
      <c r="H16" s="11" t="s">
        <v>47</v>
      </c>
      <c r="I16" s="11">
        <v>279</v>
      </c>
      <c r="J16" s="12" t="s">
        <v>49</v>
      </c>
      <c r="K16" s="12" t="s">
        <v>17</v>
      </c>
      <c r="L16" s="44">
        <v>0.15694444444444444</v>
      </c>
      <c r="M16" s="15">
        <v>25</v>
      </c>
    </row>
    <row r="17" spans="1:13" ht="18" customHeight="1">
      <c r="A17" s="11" t="s">
        <v>50</v>
      </c>
      <c r="B17" s="11">
        <v>45</v>
      </c>
      <c r="C17" s="12" t="s">
        <v>51</v>
      </c>
      <c r="D17" s="12" t="s">
        <v>13</v>
      </c>
      <c r="E17" s="44">
        <v>0.16527777777777777</v>
      </c>
      <c r="F17" s="14">
        <v>29</v>
      </c>
      <c r="G17" s="9"/>
      <c r="H17" s="11" t="s">
        <v>50</v>
      </c>
      <c r="I17" s="11">
        <v>14</v>
      </c>
      <c r="J17" s="12" t="s">
        <v>52</v>
      </c>
      <c r="K17" s="12" t="s">
        <v>53</v>
      </c>
      <c r="L17" s="44">
        <v>0.15694444444444444</v>
      </c>
      <c r="M17" s="15">
        <v>24</v>
      </c>
    </row>
    <row r="18" spans="1:13" ht="18" customHeight="1">
      <c r="A18" s="11" t="s">
        <v>54</v>
      </c>
      <c r="B18" s="11">
        <v>282</v>
      </c>
      <c r="C18" s="12" t="s">
        <v>55</v>
      </c>
      <c r="D18" s="12" t="s">
        <v>34</v>
      </c>
      <c r="E18" s="44">
        <v>0.16527777777777777</v>
      </c>
      <c r="F18" s="14">
        <v>28</v>
      </c>
      <c r="G18" s="9"/>
      <c r="H18" s="11" t="s">
        <v>54</v>
      </c>
      <c r="I18" s="11">
        <v>9</v>
      </c>
      <c r="J18" s="12" t="s">
        <v>56</v>
      </c>
      <c r="K18" s="12" t="s">
        <v>17</v>
      </c>
      <c r="L18" s="44">
        <v>0.15763888888888888</v>
      </c>
      <c r="M18" s="15">
        <v>23</v>
      </c>
    </row>
    <row r="19" spans="1:13" ht="18" customHeight="1">
      <c r="A19" s="11" t="s">
        <v>57</v>
      </c>
      <c r="B19" s="11">
        <v>44</v>
      </c>
      <c r="C19" s="12" t="s">
        <v>58</v>
      </c>
      <c r="D19" s="12" t="s">
        <v>13</v>
      </c>
      <c r="E19" s="44">
        <v>0.16597222222222222</v>
      </c>
      <c r="F19" s="14">
        <v>27</v>
      </c>
      <c r="G19" s="9"/>
      <c r="H19" s="11" t="s">
        <v>57</v>
      </c>
      <c r="I19" s="11">
        <v>12</v>
      </c>
      <c r="J19" s="12" t="s">
        <v>59</v>
      </c>
      <c r="K19" s="12" t="s">
        <v>53</v>
      </c>
      <c r="L19" s="44">
        <v>0.15833333333333333</v>
      </c>
      <c r="M19" s="15">
        <v>22</v>
      </c>
    </row>
    <row r="20" spans="1:13" ht="18" customHeight="1">
      <c r="A20" s="11" t="s">
        <v>60</v>
      </c>
      <c r="B20" s="11">
        <v>5</v>
      </c>
      <c r="C20" s="12" t="s">
        <v>63</v>
      </c>
      <c r="D20" s="12" t="s">
        <v>38</v>
      </c>
      <c r="E20" s="44">
        <v>0.16666666666666666</v>
      </c>
      <c r="F20" s="14">
        <v>26</v>
      </c>
      <c r="G20" s="9"/>
      <c r="H20" s="11" t="s">
        <v>60</v>
      </c>
      <c r="I20" s="11">
        <v>8</v>
      </c>
      <c r="J20" s="12" t="s">
        <v>360</v>
      </c>
      <c r="K20" s="12" t="s">
        <v>46</v>
      </c>
      <c r="L20" s="44">
        <v>0.15833333333333333</v>
      </c>
      <c r="M20" s="15">
        <v>21</v>
      </c>
    </row>
    <row r="21" spans="1:13" ht="18" customHeight="1">
      <c r="A21" s="11" t="s">
        <v>62</v>
      </c>
      <c r="B21" s="11">
        <v>17</v>
      </c>
      <c r="C21" s="12" t="s">
        <v>61</v>
      </c>
      <c r="D21" s="12" t="s">
        <v>53</v>
      </c>
      <c r="E21" s="44">
        <v>0.16666666666666666</v>
      </c>
      <c r="F21" s="14">
        <v>25</v>
      </c>
      <c r="G21" s="9"/>
      <c r="H21" s="11" t="s">
        <v>62</v>
      </c>
      <c r="I21" s="11">
        <v>115</v>
      </c>
      <c r="J21" s="12" t="s">
        <v>64</v>
      </c>
      <c r="K21" s="12" t="s">
        <v>17</v>
      </c>
      <c r="L21" s="44">
        <v>0.16041666666666668</v>
      </c>
      <c r="M21" s="15">
        <v>20</v>
      </c>
    </row>
    <row r="22" spans="1:13" ht="18" customHeight="1">
      <c r="A22" s="11" t="s">
        <v>65</v>
      </c>
      <c r="B22" s="11">
        <v>31</v>
      </c>
      <c r="C22" s="12" t="s">
        <v>66</v>
      </c>
      <c r="D22" s="12" t="s">
        <v>10</v>
      </c>
      <c r="E22" s="44">
        <v>0.16805555555555554</v>
      </c>
      <c r="F22" s="14">
        <v>24</v>
      </c>
      <c r="G22" s="9"/>
      <c r="H22" s="11" t="s">
        <v>65</v>
      </c>
      <c r="I22" s="11">
        <v>31</v>
      </c>
      <c r="J22" s="12" t="s">
        <v>67</v>
      </c>
      <c r="K22" s="12" t="s">
        <v>30</v>
      </c>
      <c r="L22" s="44">
        <v>0.16041666666666668</v>
      </c>
      <c r="M22" s="15">
        <v>19</v>
      </c>
    </row>
    <row r="23" spans="1:13" ht="18" customHeight="1">
      <c r="A23" s="11" t="s">
        <v>68</v>
      </c>
      <c r="B23" s="11">
        <v>113</v>
      </c>
      <c r="C23" s="12" t="s">
        <v>69</v>
      </c>
      <c r="D23" s="12" t="s">
        <v>17</v>
      </c>
      <c r="E23" s="44">
        <v>0.17222222222222225</v>
      </c>
      <c r="F23" s="14">
        <v>23</v>
      </c>
      <c r="G23" s="9"/>
      <c r="H23" s="11" t="s">
        <v>68</v>
      </c>
      <c r="I23" s="11">
        <v>281</v>
      </c>
      <c r="J23" s="12" t="s">
        <v>70</v>
      </c>
      <c r="K23" s="12" t="s">
        <v>17</v>
      </c>
      <c r="L23" s="44">
        <v>0.16041666666666668</v>
      </c>
      <c r="M23" s="15">
        <v>18</v>
      </c>
    </row>
    <row r="24" spans="1:13" ht="18" customHeight="1">
      <c r="A24" s="11" t="s">
        <v>71</v>
      </c>
      <c r="B24" s="11">
        <v>29</v>
      </c>
      <c r="C24" s="12" t="s">
        <v>72</v>
      </c>
      <c r="D24" s="12" t="s">
        <v>30</v>
      </c>
      <c r="E24" s="44">
        <v>0.17222222222222225</v>
      </c>
      <c r="F24" s="14">
        <v>22</v>
      </c>
      <c r="G24" s="9"/>
      <c r="H24" s="11" t="s">
        <v>71</v>
      </c>
      <c r="I24" s="11">
        <v>45</v>
      </c>
      <c r="J24" s="12" t="s">
        <v>73</v>
      </c>
      <c r="K24" s="12" t="s">
        <v>10</v>
      </c>
      <c r="L24" s="44">
        <v>0.16527777777777777</v>
      </c>
      <c r="M24" s="15">
        <v>17</v>
      </c>
    </row>
    <row r="25" spans="1:13" ht="18" customHeight="1">
      <c r="A25" s="11" t="s">
        <v>74</v>
      </c>
      <c r="B25" s="11">
        <v>24</v>
      </c>
      <c r="C25" s="12" t="s">
        <v>363</v>
      </c>
      <c r="D25" s="12" t="s">
        <v>30</v>
      </c>
      <c r="E25" s="44">
        <v>0.17361111111111113</v>
      </c>
      <c r="F25" s="14">
        <v>21</v>
      </c>
      <c r="G25" s="9"/>
      <c r="H25" s="11" t="s">
        <v>74</v>
      </c>
      <c r="I25" s="11">
        <v>24</v>
      </c>
      <c r="J25" s="12" t="s">
        <v>75</v>
      </c>
      <c r="K25" s="12" t="s">
        <v>34</v>
      </c>
      <c r="L25" s="44">
        <v>0.16527777777777777</v>
      </c>
      <c r="M25" s="15">
        <v>16</v>
      </c>
    </row>
    <row r="26" spans="1:13" ht="18" customHeight="1">
      <c r="A26" s="11" t="s">
        <v>76</v>
      </c>
      <c r="B26" s="11">
        <v>279</v>
      </c>
      <c r="C26" s="12" t="s">
        <v>77</v>
      </c>
      <c r="D26" s="12" t="s">
        <v>13</v>
      </c>
      <c r="E26" s="44">
        <v>0.17430555555555557</v>
      </c>
      <c r="F26" s="14">
        <v>20</v>
      </c>
      <c r="G26" s="9"/>
      <c r="H26" s="11" t="s">
        <v>76</v>
      </c>
      <c r="I26" s="11">
        <v>255</v>
      </c>
      <c r="J26" s="12" t="s">
        <v>78</v>
      </c>
      <c r="K26" s="12" t="s">
        <v>79</v>
      </c>
      <c r="L26" s="44">
        <v>0.16666666666666666</v>
      </c>
      <c r="M26" s="15">
        <v>15</v>
      </c>
    </row>
    <row r="27" spans="1:13" ht="18" customHeight="1">
      <c r="A27" s="11" t="s">
        <v>80</v>
      </c>
      <c r="B27" s="11">
        <v>11</v>
      </c>
      <c r="C27" s="12" t="s">
        <v>81</v>
      </c>
      <c r="D27" s="12" t="s">
        <v>30</v>
      </c>
      <c r="E27" s="44">
        <v>0.17847222222222223</v>
      </c>
      <c r="F27" s="14">
        <v>19</v>
      </c>
      <c r="G27" s="9"/>
      <c r="H27" s="11" t="s">
        <v>80</v>
      </c>
      <c r="I27" s="11">
        <v>25</v>
      </c>
      <c r="J27" s="12" t="s">
        <v>82</v>
      </c>
      <c r="K27" s="12" t="s">
        <v>34</v>
      </c>
      <c r="L27" s="44">
        <v>0.1673611111111111</v>
      </c>
      <c r="M27" s="15">
        <v>14</v>
      </c>
    </row>
    <row r="28" spans="1:13" ht="18" customHeight="1">
      <c r="A28" s="11" t="s">
        <v>83</v>
      </c>
      <c r="B28" s="11">
        <v>15</v>
      </c>
      <c r="C28" s="12" t="s">
        <v>84</v>
      </c>
      <c r="D28" s="12" t="s">
        <v>53</v>
      </c>
      <c r="E28" s="44">
        <v>0.17916666666666667</v>
      </c>
      <c r="F28" s="14">
        <v>18</v>
      </c>
      <c r="G28" s="9"/>
      <c r="H28" s="11" t="s">
        <v>83</v>
      </c>
      <c r="I28" s="11">
        <v>2</v>
      </c>
      <c r="J28" s="12" t="s">
        <v>85</v>
      </c>
      <c r="K28" s="12" t="s">
        <v>34</v>
      </c>
      <c r="L28" s="44">
        <v>0.1708333333333333</v>
      </c>
      <c r="M28" s="15">
        <v>13</v>
      </c>
    </row>
    <row r="29" spans="1:13" ht="18" customHeight="1">
      <c r="A29" s="11" t="s">
        <v>86</v>
      </c>
      <c r="B29" s="11">
        <v>1</v>
      </c>
      <c r="C29" s="12" t="s">
        <v>87</v>
      </c>
      <c r="D29" s="12" t="s">
        <v>34</v>
      </c>
      <c r="E29" s="44">
        <v>0.1798611111111111</v>
      </c>
      <c r="F29" s="14">
        <v>17</v>
      </c>
      <c r="G29" s="9"/>
      <c r="H29" s="11" t="s">
        <v>86</v>
      </c>
      <c r="I29" s="11">
        <v>26</v>
      </c>
      <c r="J29" s="12" t="s">
        <v>88</v>
      </c>
      <c r="K29" s="12" t="s">
        <v>34</v>
      </c>
      <c r="L29" s="44">
        <v>0.17777777777777778</v>
      </c>
      <c r="M29" s="15">
        <v>12</v>
      </c>
    </row>
    <row r="30" spans="1:13" ht="18" customHeight="1">
      <c r="A30" s="11" t="s">
        <v>89</v>
      </c>
      <c r="B30" s="11">
        <v>281</v>
      </c>
      <c r="C30" s="12" t="s">
        <v>90</v>
      </c>
      <c r="D30" s="12" t="s">
        <v>17</v>
      </c>
      <c r="E30" s="44">
        <v>0.18055555555555555</v>
      </c>
      <c r="F30" s="14">
        <v>16</v>
      </c>
      <c r="G30" s="9"/>
      <c r="H30" s="11" t="s">
        <v>89</v>
      </c>
      <c r="I30" s="11">
        <v>22</v>
      </c>
      <c r="J30" s="12" t="s">
        <v>91</v>
      </c>
      <c r="K30" s="12" t="s">
        <v>38</v>
      </c>
      <c r="L30" s="44">
        <v>0.17916666666666667</v>
      </c>
      <c r="M30" s="15">
        <v>11</v>
      </c>
    </row>
    <row r="31" spans="1:13" ht="18" customHeight="1">
      <c r="A31" s="11" t="s">
        <v>92</v>
      </c>
      <c r="B31" s="11">
        <v>18</v>
      </c>
      <c r="C31" s="12" t="s">
        <v>93</v>
      </c>
      <c r="D31" s="12" t="s">
        <v>34</v>
      </c>
      <c r="E31" s="44">
        <v>0.18611111111111112</v>
      </c>
      <c r="F31" s="14">
        <v>15</v>
      </c>
      <c r="G31" s="9"/>
      <c r="H31" s="11" t="s">
        <v>92</v>
      </c>
      <c r="I31" s="11">
        <v>17</v>
      </c>
      <c r="J31" s="12" t="s">
        <v>94</v>
      </c>
      <c r="K31" s="12" t="s">
        <v>53</v>
      </c>
      <c r="L31" s="44">
        <v>0.18125</v>
      </c>
      <c r="M31" s="15">
        <v>10</v>
      </c>
    </row>
    <row r="32" spans="1:13" ht="18" customHeight="1">
      <c r="A32" s="11" t="s">
        <v>95</v>
      </c>
      <c r="B32" s="16">
        <v>280</v>
      </c>
      <c r="C32" s="12" t="s">
        <v>96</v>
      </c>
      <c r="D32" s="12" t="s">
        <v>46</v>
      </c>
      <c r="E32" s="44">
        <v>0.18680555555555556</v>
      </c>
      <c r="F32" s="14">
        <v>14</v>
      </c>
      <c r="G32" s="9"/>
      <c r="H32" s="16" t="s">
        <v>95</v>
      </c>
      <c r="I32" s="16">
        <v>1</v>
      </c>
      <c r="J32" s="12" t="s">
        <v>97</v>
      </c>
      <c r="K32" s="12" t="s">
        <v>30</v>
      </c>
      <c r="L32" s="44">
        <v>0.1875</v>
      </c>
      <c r="M32" s="15">
        <v>9</v>
      </c>
    </row>
    <row r="33" spans="1:13" ht="18" customHeight="1">
      <c r="A33" s="11" t="s">
        <v>98</v>
      </c>
      <c r="B33" s="16">
        <v>274</v>
      </c>
      <c r="C33" s="12" t="s">
        <v>99</v>
      </c>
      <c r="D33" s="12" t="s">
        <v>46</v>
      </c>
      <c r="E33" s="44">
        <v>0.18680555555555556</v>
      </c>
      <c r="F33" s="14">
        <v>13</v>
      </c>
      <c r="G33" s="9"/>
      <c r="H33" s="16" t="s">
        <v>98</v>
      </c>
      <c r="I33" s="16">
        <v>112</v>
      </c>
      <c r="J33" s="12" t="s">
        <v>100</v>
      </c>
      <c r="K33" s="12" t="s">
        <v>10</v>
      </c>
      <c r="L33" s="44">
        <v>0.19305555555555554</v>
      </c>
      <c r="M33" s="15">
        <v>8</v>
      </c>
    </row>
    <row r="34" spans="1:13" ht="18" customHeight="1">
      <c r="A34" s="11" t="s">
        <v>101</v>
      </c>
      <c r="B34" s="16">
        <v>114</v>
      </c>
      <c r="C34" s="12" t="s">
        <v>102</v>
      </c>
      <c r="D34" s="12" t="s">
        <v>34</v>
      </c>
      <c r="E34" s="44">
        <v>0.1875</v>
      </c>
      <c r="F34" s="14">
        <v>12</v>
      </c>
      <c r="G34" s="9"/>
      <c r="H34" s="16" t="s">
        <v>101</v>
      </c>
      <c r="I34" s="16">
        <v>19</v>
      </c>
      <c r="J34" s="12" t="s">
        <v>103</v>
      </c>
      <c r="K34" s="12" t="s">
        <v>38</v>
      </c>
      <c r="L34" s="44">
        <v>0.19444444444444445</v>
      </c>
      <c r="M34" s="15">
        <v>7</v>
      </c>
    </row>
    <row r="35" spans="1:13" ht="18" customHeight="1">
      <c r="A35" s="11" t="s">
        <v>104</v>
      </c>
      <c r="B35" s="16">
        <v>47</v>
      </c>
      <c r="C35" s="12" t="s">
        <v>105</v>
      </c>
      <c r="D35" s="12" t="s">
        <v>10</v>
      </c>
      <c r="E35" s="44">
        <v>0.18958333333333333</v>
      </c>
      <c r="F35" s="14">
        <v>11</v>
      </c>
      <c r="G35" s="9"/>
      <c r="H35" s="16" t="s">
        <v>104</v>
      </c>
      <c r="I35" s="16">
        <v>18</v>
      </c>
      <c r="J35" s="12" t="s">
        <v>108</v>
      </c>
      <c r="K35" s="12" t="s">
        <v>53</v>
      </c>
      <c r="L35" s="44">
        <v>0.1951388888888889</v>
      </c>
      <c r="M35" s="15">
        <v>6</v>
      </c>
    </row>
    <row r="36" spans="1:13" ht="18" customHeight="1">
      <c r="A36" s="11" t="s">
        <v>106</v>
      </c>
      <c r="B36" s="16">
        <v>12</v>
      </c>
      <c r="C36" s="12" t="s">
        <v>107</v>
      </c>
      <c r="D36" s="12" t="s">
        <v>53</v>
      </c>
      <c r="E36" s="44">
        <v>0.19166666666666665</v>
      </c>
      <c r="F36" s="14">
        <v>10</v>
      </c>
      <c r="G36" s="9"/>
      <c r="H36" s="16" t="s">
        <v>106</v>
      </c>
      <c r="I36" s="41">
        <v>8</v>
      </c>
      <c r="J36" s="42" t="s">
        <v>359</v>
      </c>
      <c r="K36" s="42" t="s">
        <v>30</v>
      </c>
      <c r="L36" s="44">
        <v>0.2076388888888889</v>
      </c>
      <c r="M36" s="15">
        <v>5</v>
      </c>
    </row>
    <row r="37" spans="1:13" ht="18" customHeight="1">
      <c r="A37" s="11" t="s">
        <v>109</v>
      </c>
      <c r="B37" s="16">
        <v>2</v>
      </c>
      <c r="C37" s="12" t="s">
        <v>110</v>
      </c>
      <c r="D37" s="12" t="s">
        <v>34</v>
      </c>
      <c r="E37" s="44">
        <v>0.1951388888888889</v>
      </c>
      <c r="F37" s="14">
        <v>9</v>
      </c>
      <c r="G37" s="9"/>
      <c r="H37" s="16" t="s">
        <v>109</v>
      </c>
      <c r="I37" s="16">
        <v>3</v>
      </c>
      <c r="J37" s="12" t="s">
        <v>364</v>
      </c>
      <c r="K37" s="12" t="s">
        <v>17</v>
      </c>
      <c r="L37" s="44">
        <v>0.21875</v>
      </c>
      <c r="M37" s="15">
        <v>4</v>
      </c>
    </row>
    <row r="38" spans="1:13" ht="18" customHeight="1">
      <c r="A38" s="11" t="s">
        <v>111</v>
      </c>
      <c r="B38" s="16">
        <v>19</v>
      </c>
      <c r="C38" s="12" t="s">
        <v>112</v>
      </c>
      <c r="D38" s="12" t="s">
        <v>34</v>
      </c>
      <c r="E38" s="44">
        <v>0.19583333333333333</v>
      </c>
      <c r="F38" s="14">
        <v>8</v>
      </c>
      <c r="G38" s="9"/>
      <c r="H38" s="16" t="s">
        <v>111</v>
      </c>
      <c r="I38" s="16">
        <v>21</v>
      </c>
      <c r="J38" s="12" t="s">
        <v>113</v>
      </c>
      <c r="K38" s="12" t="s">
        <v>38</v>
      </c>
      <c r="L38" s="44">
        <v>0.21944444444444444</v>
      </c>
      <c r="M38" s="15">
        <v>3</v>
      </c>
    </row>
    <row r="39" spans="1:13" ht="18" customHeight="1">
      <c r="A39" s="11" t="s">
        <v>114</v>
      </c>
      <c r="B39" s="16">
        <v>7</v>
      </c>
      <c r="C39" s="12" t="s">
        <v>115</v>
      </c>
      <c r="D39" s="12" t="s">
        <v>38</v>
      </c>
      <c r="E39" s="44">
        <v>0.19652777777777777</v>
      </c>
      <c r="F39" s="14">
        <v>7</v>
      </c>
      <c r="G39" s="9"/>
      <c r="H39" s="16" t="s">
        <v>114</v>
      </c>
      <c r="I39" s="16">
        <v>253</v>
      </c>
      <c r="J39" s="12" t="s">
        <v>116</v>
      </c>
      <c r="K39" s="12" t="s">
        <v>46</v>
      </c>
      <c r="L39" s="44">
        <v>0.22708333333333333</v>
      </c>
      <c r="M39" s="15">
        <v>2</v>
      </c>
    </row>
    <row r="40" spans="1:13" ht="18" customHeight="1">
      <c r="A40" s="11" t="s">
        <v>117</v>
      </c>
      <c r="B40" s="16">
        <v>49</v>
      </c>
      <c r="C40" s="12" t="s">
        <v>118</v>
      </c>
      <c r="D40" s="12" t="s">
        <v>10</v>
      </c>
      <c r="E40" s="44">
        <v>0.19722222222222222</v>
      </c>
      <c r="F40" s="14">
        <v>6</v>
      </c>
      <c r="G40" s="9"/>
      <c r="H40" s="16" t="s">
        <v>117</v>
      </c>
      <c r="I40" s="16">
        <v>69</v>
      </c>
      <c r="J40" s="12" t="s">
        <v>119</v>
      </c>
      <c r="K40" s="12" t="s">
        <v>362</v>
      </c>
      <c r="L40" s="44">
        <v>0.23611111111111113</v>
      </c>
      <c r="M40" s="15">
        <v>1</v>
      </c>
    </row>
    <row r="41" spans="1:13" ht="18" customHeight="1">
      <c r="A41" s="11" t="s">
        <v>121</v>
      </c>
      <c r="B41" s="16">
        <v>281</v>
      </c>
      <c r="C41" s="12" t="s">
        <v>122</v>
      </c>
      <c r="D41" s="12" t="s">
        <v>34</v>
      </c>
      <c r="E41" s="44">
        <v>0.2034722222222222</v>
      </c>
      <c r="F41" s="14">
        <v>5</v>
      </c>
      <c r="G41" s="9"/>
      <c r="H41" s="16"/>
      <c r="L41" s="13"/>
      <c r="M41" s="15"/>
    </row>
    <row r="42" spans="1:13" ht="18" customHeight="1">
      <c r="A42" s="11" t="s">
        <v>123</v>
      </c>
      <c r="B42" s="16">
        <v>21</v>
      </c>
      <c r="C42" s="12" t="s">
        <v>124</v>
      </c>
      <c r="D42" s="12" t="s">
        <v>34</v>
      </c>
      <c r="E42" s="44">
        <v>0.2125</v>
      </c>
      <c r="F42" s="14">
        <v>4</v>
      </c>
      <c r="G42" s="9"/>
      <c r="H42" s="16"/>
      <c r="I42" s="16"/>
      <c r="J42" s="12"/>
      <c r="K42" s="12"/>
      <c r="L42" s="13"/>
      <c r="M42" s="15"/>
    </row>
    <row r="43" spans="1:13" ht="18" customHeight="1">
      <c r="A43" s="11" t="s">
        <v>125</v>
      </c>
      <c r="B43" s="16">
        <v>255</v>
      </c>
      <c r="C43" s="12" t="s">
        <v>126</v>
      </c>
      <c r="D43" s="12" t="s">
        <v>306</v>
      </c>
      <c r="E43" s="44">
        <v>0.2298611111111111</v>
      </c>
      <c r="F43" s="14">
        <v>3</v>
      </c>
      <c r="G43" s="9"/>
      <c r="H43" s="16"/>
      <c r="I43" s="16"/>
      <c r="J43" s="12"/>
      <c r="K43" s="12"/>
      <c r="L43" s="13"/>
      <c r="M43" s="15"/>
    </row>
    <row r="44" spans="1:13" ht="18" customHeight="1">
      <c r="A44" s="11" t="s">
        <v>127</v>
      </c>
      <c r="B44" s="16">
        <v>253</v>
      </c>
      <c r="C44" s="12" t="s">
        <v>128</v>
      </c>
      <c r="D44" s="12" t="s">
        <v>10</v>
      </c>
      <c r="E44" s="44">
        <v>0.2354166666666667</v>
      </c>
      <c r="F44" s="14">
        <v>2</v>
      </c>
      <c r="G44" s="9"/>
      <c r="H44" s="16"/>
      <c r="I44" s="16"/>
      <c r="J44" s="12"/>
      <c r="K44" s="12"/>
      <c r="L44" s="13"/>
      <c r="M44" s="15"/>
    </row>
    <row r="45" spans="1:13" ht="18" customHeight="1">
      <c r="A45" s="11" t="s">
        <v>129</v>
      </c>
      <c r="B45" s="17">
        <v>280</v>
      </c>
      <c r="C45" s="18" t="s">
        <v>130</v>
      </c>
      <c r="D45" s="18" t="s">
        <v>34</v>
      </c>
      <c r="E45" s="44">
        <v>0.23611111111111113</v>
      </c>
      <c r="F45" s="14">
        <v>1</v>
      </c>
      <c r="G45" s="9"/>
      <c r="H45" s="16"/>
      <c r="I45" s="16"/>
      <c r="J45" s="12"/>
      <c r="K45" s="12"/>
      <c r="L45" s="13"/>
      <c r="M45" s="15"/>
    </row>
    <row r="46" ht="18.75" customHeight="1"/>
    <row r="47" ht="18.75" customHeight="1"/>
    <row r="48" ht="18.75" customHeight="1"/>
    <row r="49" ht="18.75" customHeight="1"/>
    <row r="50" spans="1:4" ht="12.75" customHeight="1">
      <c r="A50" s="19" t="s">
        <v>358</v>
      </c>
      <c r="B50" s="9"/>
      <c r="C50" s="9"/>
      <c r="D50" s="9"/>
    </row>
    <row r="51" spans="1:4" ht="20.25" customHeight="1">
      <c r="A51" s="39" t="s">
        <v>11</v>
      </c>
      <c r="B51" s="39">
        <v>33</v>
      </c>
      <c r="C51" s="39" t="s">
        <v>357</v>
      </c>
      <c r="D51" s="40">
        <v>0.0033043981481481483</v>
      </c>
    </row>
    <row r="52" spans="1:4" ht="20.25" customHeight="1">
      <c r="A52" s="39" t="s">
        <v>14</v>
      </c>
      <c r="B52" s="39">
        <v>17</v>
      </c>
      <c r="C52" s="39" t="s">
        <v>38</v>
      </c>
      <c r="D52" s="40">
        <v>0.0035358796296296297</v>
      </c>
    </row>
    <row r="53" spans="1:4" ht="20.25" customHeight="1">
      <c r="A53" s="39" t="s">
        <v>18</v>
      </c>
      <c r="B53" s="39">
        <v>18</v>
      </c>
      <c r="C53" s="39" t="s">
        <v>34</v>
      </c>
      <c r="D53" s="40">
        <v>0.0037187500000000003</v>
      </c>
    </row>
    <row r="54" spans="1:4" ht="20.25" customHeight="1">
      <c r="A54" s="39" t="s">
        <v>22</v>
      </c>
      <c r="B54" s="39">
        <v>48</v>
      </c>
      <c r="C54" s="39" t="s">
        <v>356</v>
      </c>
      <c r="D54" s="40">
        <v>0.0037418981481481483</v>
      </c>
    </row>
    <row r="55" spans="1:4" ht="20.25" customHeight="1">
      <c r="A55" s="39" t="s">
        <v>25</v>
      </c>
      <c r="B55" s="39">
        <v>28</v>
      </c>
      <c r="C55" s="39" t="s">
        <v>13</v>
      </c>
      <c r="D55" s="40">
        <v>0.0037534722222222223</v>
      </c>
    </row>
    <row r="56" spans="1:4" ht="20.25" customHeight="1">
      <c r="A56" s="39" t="s">
        <v>28</v>
      </c>
      <c r="B56" s="39">
        <v>45</v>
      </c>
      <c r="C56" s="39" t="s">
        <v>53</v>
      </c>
      <c r="D56" s="40">
        <v>0.0038125</v>
      </c>
    </row>
    <row r="57" spans="1:4" ht="20.25" customHeight="1">
      <c r="A57" s="39" t="s">
        <v>32</v>
      </c>
      <c r="B57" s="39">
        <v>24</v>
      </c>
      <c r="C57" s="39" t="s">
        <v>30</v>
      </c>
      <c r="D57" s="40">
        <v>0.0038773148148148148</v>
      </c>
    </row>
    <row r="58" spans="1:4" ht="20.25" customHeight="1">
      <c r="A58" s="39" t="s">
        <v>36</v>
      </c>
      <c r="B58" s="39">
        <v>29</v>
      </c>
      <c r="C58" s="39" t="s">
        <v>10</v>
      </c>
      <c r="D58" s="40">
        <v>0.003908564814814814</v>
      </c>
    </row>
    <row r="59" spans="1:4" ht="20.25" customHeight="1">
      <c r="A59" s="39" t="s">
        <v>40</v>
      </c>
      <c r="B59" s="39">
        <v>46</v>
      </c>
      <c r="C59" s="39" t="s">
        <v>362</v>
      </c>
      <c r="D59" s="40">
        <v>0.00434375</v>
      </c>
    </row>
    <row r="60" ht="12.75" customHeight="1">
      <c r="F60" s="33"/>
    </row>
    <row r="61" ht="13.5" customHeight="1" thickBot="1">
      <c r="F61" s="33"/>
    </row>
    <row r="62" spans="2:7" ht="13.5" customHeight="1" thickBot="1">
      <c r="B62" s="61" t="s">
        <v>131</v>
      </c>
      <c r="C62" s="62"/>
      <c r="D62" s="62"/>
      <c r="E62" s="63"/>
      <c r="F62" s="33"/>
      <c r="G62" s="33"/>
    </row>
    <row r="63" spans="2:7" ht="12.75" customHeight="1">
      <c r="B63" s="49">
        <f aca="true" t="shared" si="0" ref="B63:B73">SUM(D63:F63)</f>
        <v>258</v>
      </c>
      <c r="C63" s="50" t="s">
        <v>13</v>
      </c>
      <c r="D63" s="51">
        <f>39+38+30+29</f>
        <v>136</v>
      </c>
      <c r="E63" s="52">
        <f>35+32+28+27</f>
        <v>122</v>
      </c>
      <c r="F63" s="60"/>
      <c r="G63" s="33"/>
    </row>
    <row r="64" spans="2:7" ht="12.75" customHeight="1">
      <c r="B64" s="53">
        <f t="shared" si="0"/>
        <v>214</v>
      </c>
      <c r="C64" s="45" t="s">
        <v>17</v>
      </c>
      <c r="D64" s="46">
        <f>32+31+23+16</f>
        <v>102</v>
      </c>
      <c r="E64" s="54">
        <f>34+30+25+23</f>
        <v>112</v>
      </c>
      <c r="F64" s="60"/>
      <c r="G64" s="33"/>
    </row>
    <row r="65" spans="2:7" ht="12.75" customHeight="1">
      <c r="B65" s="53">
        <f t="shared" si="0"/>
        <v>167</v>
      </c>
      <c r="C65" s="45" t="s">
        <v>10</v>
      </c>
      <c r="D65" s="46">
        <f>40+36+24+11</f>
        <v>111</v>
      </c>
      <c r="E65" s="54">
        <f>31+17+8</f>
        <v>56</v>
      </c>
      <c r="F65" s="60"/>
      <c r="G65" s="33"/>
    </row>
    <row r="66" spans="2:7" ht="12.75" customHeight="1">
      <c r="B66" s="55">
        <f t="shared" si="0"/>
        <v>166</v>
      </c>
      <c r="C66" s="47" t="s">
        <v>34</v>
      </c>
      <c r="D66" s="46">
        <f>34+28+17+15</f>
        <v>94</v>
      </c>
      <c r="E66" s="54">
        <f>29+16+14+13</f>
        <v>72</v>
      </c>
      <c r="F66" s="60"/>
      <c r="G66" s="33"/>
    </row>
    <row r="67" spans="2:7" ht="12.75" customHeight="1">
      <c r="B67" s="55">
        <f t="shared" si="0"/>
        <v>130</v>
      </c>
      <c r="C67" s="48" t="s">
        <v>30</v>
      </c>
      <c r="D67" s="46">
        <f>35+22+21+19</f>
        <v>97</v>
      </c>
      <c r="E67" s="54">
        <f>19+9+5</f>
        <v>33</v>
      </c>
      <c r="F67" s="60"/>
      <c r="G67" s="33"/>
    </row>
    <row r="68" spans="2:7" ht="12.75" customHeight="1">
      <c r="B68" s="55">
        <f t="shared" si="0"/>
        <v>115</v>
      </c>
      <c r="C68" s="48" t="s">
        <v>53</v>
      </c>
      <c r="D68" s="46">
        <f>25+18+10</f>
        <v>53</v>
      </c>
      <c r="E68" s="54">
        <f>24+22+10+6</f>
        <v>62</v>
      </c>
      <c r="F68" s="60"/>
      <c r="G68" s="33"/>
    </row>
    <row r="69" spans="2:7" ht="12.75" customHeight="1">
      <c r="B69" s="55">
        <f t="shared" si="0"/>
        <v>87</v>
      </c>
      <c r="C69" s="48" t="s">
        <v>361</v>
      </c>
      <c r="D69" s="46">
        <f>33+26+7</f>
        <v>66</v>
      </c>
      <c r="E69" s="54">
        <f>11+7+3</f>
        <v>21</v>
      </c>
      <c r="F69" s="60"/>
      <c r="G69" s="33"/>
    </row>
    <row r="70" spans="2:7" ht="12.75" customHeight="1">
      <c r="B70" s="55">
        <f t="shared" si="0"/>
        <v>76</v>
      </c>
      <c r="C70" s="48" t="s">
        <v>46</v>
      </c>
      <c r="D70" s="46">
        <f>14+13</f>
        <v>27</v>
      </c>
      <c r="E70" s="54">
        <f>26+21+2</f>
        <v>49</v>
      </c>
      <c r="F70" s="60"/>
      <c r="G70" s="33"/>
    </row>
    <row r="71" spans="2:7" ht="12.75" customHeight="1">
      <c r="B71" s="55">
        <f t="shared" si="0"/>
        <v>33</v>
      </c>
      <c r="C71" s="47" t="s">
        <v>21</v>
      </c>
      <c r="D71" s="46"/>
      <c r="E71" s="54">
        <v>33</v>
      </c>
      <c r="F71" s="60"/>
      <c r="G71" s="33"/>
    </row>
    <row r="72" spans="2:7" ht="12.75" customHeight="1">
      <c r="B72" s="55">
        <f t="shared" si="0"/>
        <v>15</v>
      </c>
      <c r="C72" s="47" t="s">
        <v>79</v>
      </c>
      <c r="D72" s="46"/>
      <c r="E72" s="54">
        <v>15</v>
      </c>
      <c r="F72" s="60"/>
      <c r="G72" s="33"/>
    </row>
    <row r="73" spans="2:7" ht="13.5" customHeight="1" thickBot="1">
      <c r="B73" s="56">
        <f t="shared" si="0"/>
        <v>1</v>
      </c>
      <c r="C73" s="57" t="s">
        <v>362</v>
      </c>
      <c r="D73" s="58"/>
      <c r="E73" s="59">
        <v>1</v>
      </c>
      <c r="F73" s="60"/>
      <c r="G73" s="33"/>
    </row>
    <row r="74" spans="1:6" ht="12.75" customHeight="1">
      <c r="A74" s="33"/>
      <c r="F74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78" r:id="rId1"/>
  <rowBreaks count="1" manualBreakCount="1">
    <brk id="47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298"/>
  <sheetViews>
    <sheetView view="pageBreakPreview" zoomScale="88" zoomScaleNormal="50" zoomScaleSheetLayoutView="88" zoomScalePageLayoutView="0" workbookViewId="0" topLeftCell="A4">
      <selection activeCell="G26" sqref="G26"/>
    </sheetView>
  </sheetViews>
  <sheetFormatPr defaultColWidth="9.140625" defaultRowHeight="12.75" customHeight="1"/>
  <cols>
    <col min="1" max="1" width="6.57421875" style="0" customWidth="1"/>
    <col min="2" max="2" width="5.7109375" style="0" customWidth="1"/>
    <col min="3" max="3" width="21.421875" style="0" customWidth="1"/>
    <col min="4" max="4" width="16.140625" style="0" customWidth="1"/>
    <col min="5" max="5" width="22.8515625" style="0" customWidth="1"/>
    <col min="6" max="6" width="12.57421875" style="0" customWidth="1"/>
    <col min="7" max="7" width="21.8515625" style="0" customWidth="1"/>
  </cols>
  <sheetData>
    <row r="2" spans="1:9" ht="23.25" customHeight="1">
      <c r="A2" s="73" t="s">
        <v>0</v>
      </c>
      <c r="B2" s="73"/>
      <c r="C2" s="73"/>
      <c r="D2" s="73"/>
      <c r="E2" s="73"/>
      <c r="F2" s="73"/>
      <c r="G2" s="73"/>
      <c r="H2" s="20"/>
      <c r="I2" s="20"/>
    </row>
    <row r="3" spans="3:7" ht="12.75" customHeight="1" thickBot="1">
      <c r="C3" t="s">
        <v>1</v>
      </c>
      <c r="G3" s="74" t="s">
        <v>132</v>
      </c>
    </row>
    <row r="4" spans="3:7" ht="18" customHeight="1" thickBot="1">
      <c r="C4" s="21" t="s">
        <v>133</v>
      </c>
      <c r="G4" s="74"/>
    </row>
    <row r="5" ht="13.5" customHeight="1" thickBot="1">
      <c r="G5" s="74"/>
    </row>
    <row r="6" spans="1:7" ht="12.75" customHeight="1" thickBot="1">
      <c r="A6" s="75" t="s">
        <v>4</v>
      </c>
      <c r="B6" s="75" t="s">
        <v>134</v>
      </c>
      <c r="C6" s="75" t="s">
        <v>135</v>
      </c>
      <c r="D6" s="75" t="s">
        <v>136</v>
      </c>
      <c r="E6" s="75" t="s">
        <v>6</v>
      </c>
      <c r="F6" s="75" t="s">
        <v>137</v>
      </c>
      <c r="G6" s="75" t="s">
        <v>138</v>
      </c>
    </row>
    <row r="7" spans="1:7" ht="12.75" customHeight="1">
      <c r="A7" s="75"/>
      <c r="B7" s="75"/>
      <c r="C7" s="75"/>
      <c r="D7" s="75"/>
      <c r="E7" s="75"/>
      <c r="F7" s="75"/>
      <c r="G7" s="75"/>
    </row>
    <row r="8" spans="1:7" ht="20.25" customHeight="1">
      <c r="A8" s="23">
        <v>1</v>
      </c>
      <c r="B8" s="24">
        <v>118</v>
      </c>
      <c r="C8" s="25" t="s">
        <v>139</v>
      </c>
      <c r="D8" s="25" t="s">
        <v>140</v>
      </c>
      <c r="E8" s="25" t="s">
        <v>141</v>
      </c>
      <c r="F8" s="13">
        <v>0.0038935185185185184</v>
      </c>
      <c r="G8" s="25" t="s">
        <v>142</v>
      </c>
    </row>
    <row r="9" spans="1:7" ht="20.25" customHeight="1">
      <c r="A9" s="23">
        <v>2</v>
      </c>
      <c r="B9" s="24">
        <v>117</v>
      </c>
      <c r="C9" s="25" t="s">
        <v>143</v>
      </c>
      <c r="D9" s="25" t="s">
        <v>144</v>
      </c>
      <c r="E9" s="25" t="s">
        <v>141</v>
      </c>
      <c r="F9" s="13">
        <v>0.00428587962962963</v>
      </c>
      <c r="G9" s="25" t="s">
        <v>142</v>
      </c>
    </row>
    <row r="10" spans="1:7" ht="20.25" customHeight="1">
      <c r="A10" s="23">
        <v>3</v>
      </c>
      <c r="B10" s="24">
        <v>130</v>
      </c>
      <c r="C10" s="25" t="s">
        <v>145</v>
      </c>
      <c r="D10" s="25" t="s">
        <v>146</v>
      </c>
      <c r="E10" s="25" t="s">
        <v>147</v>
      </c>
      <c r="F10" s="13">
        <v>0.004322916666666667</v>
      </c>
      <c r="G10" s="25" t="s">
        <v>152</v>
      </c>
    </row>
    <row r="11" spans="1:7" ht="20.25" customHeight="1">
      <c r="A11" s="23">
        <v>4</v>
      </c>
      <c r="B11" s="24">
        <v>173</v>
      </c>
      <c r="C11" s="25" t="s">
        <v>149</v>
      </c>
      <c r="D11" s="25" t="s">
        <v>150</v>
      </c>
      <c r="E11" s="25" t="s">
        <v>151</v>
      </c>
      <c r="F11" s="13">
        <v>0.004364583333333334</v>
      </c>
      <c r="G11" s="25" t="s">
        <v>166</v>
      </c>
    </row>
    <row r="12" spans="1:7" ht="20.25" customHeight="1">
      <c r="A12" s="23">
        <v>5</v>
      </c>
      <c r="B12" s="24">
        <v>150</v>
      </c>
      <c r="C12" s="25" t="s">
        <v>153</v>
      </c>
      <c r="D12" s="25" t="s">
        <v>154</v>
      </c>
      <c r="E12" s="25" t="s">
        <v>155</v>
      </c>
      <c r="F12" s="13">
        <v>0.004671296296296297</v>
      </c>
      <c r="G12" s="25" t="s">
        <v>158</v>
      </c>
    </row>
    <row r="13" spans="1:6" ht="20.25" customHeight="1">
      <c r="A13" s="23">
        <v>6</v>
      </c>
      <c r="B13" s="24">
        <v>116</v>
      </c>
      <c r="C13" s="25" t="s">
        <v>156</v>
      </c>
      <c r="D13" s="25" t="s">
        <v>157</v>
      </c>
      <c r="E13" s="25" t="s">
        <v>120</v>
      </c>
      <c r="F13" s="13">
        <v>0.004756944444444445</v>
      </c>
    </row>
    <row r="14" spans="1:6" ht="20.25" customHeight="1">
      <c r="A14" s="23">
        <v>7</v>
      </c>
      <c r="B14" s="24">
        <v>112</v>
      </c>
      <c r="C14" s="25" t="s">
        <v>159</v>
      </c>
      <c r="D14" s="25" t="s">
        <v>160</v>
      </c>
      <c r="E14" s="25" t="s">
        <v>120</v>
      </c>
      <c r="F14" s="13">
        <v>0.004797453703703704</v>
      </c>
    </row>
    <row r="15" spans="1:7" ht="20.25" customHeight="1">
      <c r="A15" s="23">
        <v>8</v>
      </c>
      <c r="B15" s="24">
        <v>149</v>
      </c>
      <c r="C15" s="25" t="s">
        <v>161</v>
      </c>
      <c r="D15" s="25" t="s">
        <v>154</v>
      </c>
      <c r="E15" s="25" t="s">
        <v>155</v>
      </c>
      <c r="F15" s="13">
        <v>0.004804398148148149</v>
      </c>
      <c r="G15" s="25" t="s">
        <v>158</v>
      </c>
    </row>
    <row r="16" spans="1:6" ht="20.25" customHeight="1">
      <c r="A16" s="23">
        <v>9</v>
      </c>
      <c r="B16" s="24">
        <v>20</v>
      </c>
      <c r="C16" s="25" t="s">
        <v>162</v>
      </c>
      <c r="D16" s="25" t="s">
        <v>163</v>
      </c>
      <c r="E16" s="25" t="s">
        <v>164</v>
      </c>
      <c r="F16" s="13">
        <v>0.004806712962962963</v>
      </c>
    </row>
    <row r="17" spans="1:7" ht="20.25" customHeight="1">
      <c r="A17" s="23">
        <v>10</v>
      </c>
      <c r="B17" s="24">
        <v>146</v>
      </c>
      <c r="C17" s="25" t="s">
        <v>165</v>
      </c>
      <c r="D17" s="25" t="s">
        <v>154</v>
      </c>
      <c r="E17" s="25" t="s">
        <v>155</v>
      </c>
      <c r="F17" s="13">
        <v>0.004858796296296297</v>
      </c>
      <c r="G17" s="25" t="s">
        <v>158</v>
      </c>
    </row>
    <row r="18" spans="1:7" ht="20.25" customHeight="1">
      <c r="A18" s="23">
        <v>11</v>
      </c>
      <c r="B18" s="24">
        <v>147</v>
      </c>
      <c r="C18" s="25" t="s">
        <v>167</v>
      </c>
      <c r="D18" s="25" t="s">
        <v>154</v>
      </c>
      <c r="E18" s="25" t="s">
        <v>155</v>
      </c>
      <c r="F18" s="13">
        <v>0.004869212962962963</v>
      </c>
      <c r="G18" s="25" t="s">
        <v>158</v>
      </c>
    </row>
    <row r="19" spans="1:7" ht="20.25" customHeight="1">
      <c r="A19" s="23">
        <v>12</v>
      </c>
      <c r="B19" s="24">
        <v>34</v>
      </c>
      <c r="C19" s="25" t="s">
        <v>168</v>
      </c>
      <c r="D19" s="25" t="s">
        <v>169</v>
      </c>
      <c r="E19" s="25" t="s">
        <v>164</v>
      </c>
      <c r="F19" s="13">
        <v>0.004900462962962962</v>
      </c>
      <c r="G19" s="25"/>
    </row>
    <row r="20" spans="1:7" ht="20.25" customHeight="1">
      <c r="A20" s="23">
        <v>13</v>
      </c>
      <c r="B20" s="24">
        <v>24</v>
      </c>
      <c r="C20" s="25" t="s">
        <v>170</v>
      </c>
      <c r="D20" s="25" t="s">
        <v>171</v>
      </c>
      <c r="E20" s="25" t="s">
        <v>120</v>
      </c>
      <c r="F20" s="13">
        <v>0.0049375</v>
      </c>
      <c r="G20" s="25"/>
    </row>
    <row r="21" spans="1:7" ht="20.25" customHeight="1">
      <c r="A21" s="23">
        <v>14</v>
      </c>
      <c r="B21" s="24">
        <v>102</v>
      </c>
      <c r="C21" s="25" t="s">
        <v>172</v>
      </c>
      <c r="D21" s="25" t="s">
        <v>173</v>
      </c>
      <c r="E21" s="25"/>
      <c r="F21" s="13">
        <v>0.00503587962962963</v>
      </c>
      <c r="G21" s="25"/>
    </row>
    <row r="22" spans="1:7" ht="20.25" customHeight="1">
      <c r="A22" s="23">
        <v>15</v>
      </c>
      <c r="B22" s="24">
        <v>101</v>
      </c>
      <c r="C22" s="25" t="s">
        <v>174</v>
      </c>
      <c r="D22" s="25" t="s">
        <v>175</v>
      </c>
      <c r="E22" s="25" t="s">
        <v>176</v>
      </c>
      <c r="F22" s="13">
        <v>0.005038194444444445</v>
      </c>
      <c r="G22" s="25"/>
    </row>
    <row r="23" spans="1:7" ht="20.25" customHeight="1">
      <c r="A23" s="23">
        <v>16</v>
      </c>
      <c r="B23" s="24">
        <v>129</v>
      </c>
      <c r="C23" s="25" t="s">
        <v>177</v>
      </c>
      <c r="D23" s="25" t="s">
        <v>178</v>
      </c>
      <c r="E23" s="25" t="s">
        <v>147</v>
      </c>
      <c r="F23" s="13">
        <v>0.005100694444444444</v>
      </c>
      <c r="G23" s="25" t="s">
        <v>148</v>
      </c>
    </row>
    <row r="24" spans="1:7" ht="20.25" customHeight="1">
      <c r="A24" s="23">
        <v>17</v>
      </c>
      <c r="B24" s="24">
        <v>158</v>
      </c>
      <c r="C24" s="25" t="s">
        <v>179</v>
      </c>
      <c r="D24" s="25" t="s">
        <v>180</v>
      </c>
      <c r="E24" s="25" t="s">
        <v>164</v>
      </c>
      <c r="F24" s="13">
        <v>0.005771990740740741</v>
      </c>
      <c r="G24" s="25"/>
    </row>
    <row r="25" spans="1:7" ht="20.25" customHeight="1">
      <c r="A25" s="23">
        <v>18</v>
      </c>
      <c r="B25" s="24">
        <v>186</v>
      </c>
      <c r="C25" s="25" t="s">
        <v>181</v>
      </c>
      <c r="D25" s="25" t="s">
        <v>182</v>
      </c>
      <c r="E25" s="25" t="s">
        <v>120</v>
      </c>
      <c r="F25" s="13">
        <v>0.005881944444444444</v>
      </c>
      <c r="G25" s="25"/>
    </row>
    <row r="26" spans="1:7" ht="20.25" customHeight="1">
      <c r="A26" s="23">
        <v>19</v>
      </c>
      <c r="B26" s="24">
        <v>115</v>
      </c>
      <c r="C26" s="25" t="s">
        <v>183</v>
      </c>
      <c r="D26" s="25" t="s">
        <v>184</v>
      </c>
      <c r="E26" s="25" t="s">
        <v>120</v>
      </c>
      <c r="F26" s="13">
        <v>0.005918981481481481</v>
      </c>
      <c r="G26" s="25"/>
    </row>
    <row r="27" spans="1:7" ht="20.25" customHeight="1">
      <c r="A27" s="25" t="s">
        <v>347</v>
      </c>
      <c r="B27" s="24">
        <v>131</v>
      </c>
      <c r="C27" s="25" t="s">
        <v>185</v>
      </c>
      <c r="D27" s="25" t="s">
        <v>186</v>
      </c>
      <c r="E27" s="25" t="s">
        <v>147</v>
      </c>
      <c r="F27" s="25"/>
      <c r="G27" s="25" t="s">
        <v>148</v>
      </c>
    </row>
    <row r="28" spans="1:7" ht="20.25" customHeight="1">
      <c r="A28" s="23"/>
      <c r="B28" s="24"/>
      <c r="C28" s="25"/>
      <c r="D28" s="25"/>
      <c r="E28" s="25"/>
      <c r="F28" s="25"/>
      <c r="G28" s="25"/>
    </row>
    <row r="29" spans="1:7" ht="20.25" customHeight="1">
      <c r="A29" s="23"/>
      <c r="B29" s="24"/>
      <c r="C29" s="25"/>
      <c r="D29" s="25"/>
      <c r="E29" s="25"/>
      <c r="F29" s="25"/>
      <c r="G29" s="25"/>
    </row>
    <row r="30" spans="1:7" ht="20.25" customHeight="1">
      <c r="A30" s="23"/>
      <c r="B30" s="24"/>
      <c r="C30" s="25"/>
      <c r="D30" s="25"/>
      <c r="E30" s="25"/>
      <c r="F30" s="25"/>
      <c r="G30" s="25"/>
    </row>
    <row r="31" spans="1:7" ht="20.25" customHeight="1">
      <c r="A31" s="23"/>
      <c r="B31" s="24"/>
      <c r="C31" s="25"/>
      <c r="D31" s="25"/>
      <c r="E31" s="25"/>
      <c r="F31" s="25"/>
      <c r="G31" s="25"/>
    </row>
    <row r="34" spans="1:9" ht="12.75" customHeight="1">
      <c r="A34" s="33"/>
      <c r="B34" s="33"/>
      <c r="C34" s="33"/>
      <c r="D34" s="33"/>
      <c r="E34" s="33"/>
      <c r="F34" s="33"/>
      <c r="G34" s="33"/>
      <c r="H34" s="33"/>
      <c r="I34" s="33"/>
    </row>
    <row r="35" spans="1:9" ht="12.75" customHeight="1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2.7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12.75" customHeight="1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2.75" customHeight="1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2.75" customHeight="1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2.75" customHeight="1">
      <c r="A40" s="33"/>
      <c r="B40" s="33"/>
      <c r="C40" s="33"/>
      <c r="D40" s="33"/>
      <c r="E40" s="33"/>
      <c r="F40" s="33"/>
      <c r="G40" s="33"/>
      <c r="H40" s="33"/>
      <c r="I40" s="33"/>
    </row>
    <row r="41" spans="1:1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23.25" customHeight="1">
      <c r="A47" s="64"/>
      <c r="B47" s="64"/>
      <c r="C47" s="64"/>
      <c r="D47" s="64"/>
      <c r="E47" s="64"/>
      <c r="F47" s="64"/>
      <c r="G47" s="64"/>
      <c r="H47" s="64"/>
      <c r="I47" s="64"/>
      <c r="J47" s="33"/>
      <c r="K47" s="33"/>
    </row>
    <row r="48" spans="1:11" ht="12.75" customHeight="1">
      <c r="A48" s="33"/>
      <c r="B48" s="33"/>
      <c r="C48" s="33"/>
      <c r="D48" s="33"/>
      <c r="E48" s="33"/>
      <c r="F48" s="33"/>
      <c r="G48" s="69"/>
      <c r="H48" s="33"/>
      <c r="I48" s="33"/>
      <c r="J48" s="33"/>
      <c r="K48" s="33"/>
    </row>
    <row r="49" spans="1:11" ht="18" customHeight="1">
      <c r="A49" s="33"/>
      <c r="B49" s="33"/>
      <c r="C49" s="65"/>
      <c r="D49" s="33"/>
      <c r="E49" s="33"/>
      <c r="F49" s="33"/>
      <c r="G49" s="69"/>
      <c r="H49" s="33"/>
      <c r="I49" s="33"/>
      <c r="J49" s="33"/>
      <c r="K49" s="33"/>
    </row>
    <row r="50" spans="1:11" ht="13.5" customHeight="1">
      <c r="A50" s="33"/>
      <c r="B50" s="33"/>
      <c r="C50" s="33"/>
      <c r="D50" s="33"/>
      <c r="E50" s="33"/>
      <c r="F50" s="33"/>
      <c r="G50" s="69"/>
      <c r="H50" s="33"/>
      <c r="I50" s="33"/>
      <c r="J50" s="33"/>
      <c r="K50" s="33"/>
    </row>
    <row r="51" spans="1:11" ht="12.75" customHeight="1">
      <c r="A51" s="70"/>
      <c r="B51" s="70"/>
      <c r="C51" s="70"/>
      <c r="D51" s="70"/>
      <c r="E51" s="70"/>
      <c r="F51" s="70"/>
      <c r="G51" s="70"/>
      <c r="H51" s="33"/>
      <c r="I51" s="33"/>
      <c r="J51" s="33"/>
      <c r="K51" s="33"/>
    </row>
    <row r="52" spans="1:11" ht="12.75" customHeight="1">
      <c r="A52" s="70"/>
      <c r="B52" s="70"/>
      <c r="C52" s="70"/>
      <c r="D52" s="70"/>
      <c r="E52" s="70"/>
      <c r="F52" s="70"/>
      <c r="G52" s="70"/>
      <c r="H52" s="33"/>
      <c r="I52" s="33"/>
      <c r="J52" s="33"/>
      <c r="K52" s="33"/>
    </row>
    <row r="53" spans="1:11" ht="20.25" customHeight="1">
      <c r="A53" s="34"/>
      <c r="B53" s="37"/>
      <c r="C53" s="66"/>
      <c r="D53" s="66"/>
      <c r="E53" s="66"/>
      <c r="F53" s="67"/>
      <c r="G53" s="66"/>
      <c r="H53" s="33"/>
      <c r="I53" s="33"/>
      <c r="J53" s="33"/>
      <c r="K53" s="33"/>
    </row>
    <row r="54" spans="1:11" ht="20.25" customHeight="1">
      <c r="A54" s="34"/>
      <c r="B54" s="37"/>
      <c r="C54" s="66"/>
      <c r="D54" s="66"/>
      <c r="E54" s="66"/>
      <c r="F54" s="67"/>
      <c r="G54" s="66"/>
      <c r="H54" s="33"/>
      <c r="I54" s="33"/>
      <c r="J54" s="33"/>
      <c r="K54" s="33"/>
    </row>
    <row r="55" spans="1:11" ht="20.25" customHeight="1">
      <c r="A55" s="34"/>
      <c r="B55" s="37"/>
      <c r="C55" s="66"/>
      <c r="D55" s="66"/>
      <c r="E55" s="66"/>
      <c r="F55" s="67"/>
      <c r="G55" s="66"/>
      <c r="H55" s="33"/>
      <c r="I55" s="33"/>
      <c r="J55" s="33"/>
      <c r="K55" s="33"/>
    </row>
    <row r="56" spans="1:11" ht="20.25" customHeight="1">
      <c r="A56" s="34"/>
      <c r="B56" s="37"/>
      <c r="C56" s="66"/>
      <c r="D56" s="66"/>
      <c r="E56" s="66"/>
      <c r="F56" s="67"/>
      <c r="G56" s="66"/>
      <c r="H56" s="33"/>
      <c r="I56" s="33"/>
      <c r="J56" s="33"/>
      <c r="K56" s="33"/>
    </row>
    <row r="57" spans="1:11" ht="20.25" customHeight="1">
      <c r="A57" s="34"/>
      <c r="B57" s="37"/>
      <c r="C57" s="66"/>
      <c r="D57" s="66"/>
      <c r="E57" s="66"/>
      <c r="F57" s="67"/>
      <c r="G57" s="66"/>
      <c r="H57" s="33"/>
      <c r="I57" s="33"/>
      <c r="J57" s="33"/>
      <c r="K57" s="33"/>
    </row>
    <row r="58" spans="1:11" ht="20.25" customHeight="1">
      <c r="A58" s="34"/>
      <c r="B58" s="37"/>
      <c r="C58" s="66"/>
      <c r="D58" s="66"/>
      <c r="E58" s="66"/>
      <c r="F58" s="67"/>
      <c r="G58" s="66"/>
      <c r="H58" s="33"/>
      <c r="I58" s="33"/>
      <c r="J58" s="33"/>
      <c r="K58" s="33"/>
    </row>
    <row r="59" spans="1:11" ht="20.25" customHeight="1">
      <c r="A59" s="34"/>
      <c r="B59" s="37"/>
      <c r="C59" s="66"/>
      <c r="D59" s="66"/>
      <c r="E59" s="66"/>
      <c r="F59" s="67"/>
      <c r="G59" s="66"/>
      <c r="H59" s="33"/>
      <c r="I59" s="33"/>
      <c r="J59" s="33"/>
      <c r="K59" s="33"/>
    </row>
    <row r="60" spans="1:11" ht="20.25" customHeight="1">
      <c r="A60" s="34"/>
      <c r="B60" s="37"/>
      <c r="C60" s="66"/>
      <c r="D60" s="66"/>
      <c r="E60" s="66"/>
      <c r="F60" s="67"/>
      <c r="G60" s="66"/>
      <c r="H60" s="33"/>
      <c r="I60" s="33"/>
      <c r="J60" s="33"/>
      <c r="K60" s="33"/>
    </row>
    <row r="61" spans="1:11" ht="20.25" customHeight="1">
      <c r="A61" s="34"/>
      <c r="B61" s="37"/>
      <c r="C61" s="66"/>
      <c r="D61" s="66"/>
      <c r="E61" s="66"/>
      <c r="F61" s="67"/>
      <c r="G61" s="66"/>
      <c r="H61" s="33"/>
      <c r="I61" s="33"/>
      <c r="J61" s="33"/>
      <c r="K61" s="33"/>
    </row>
    <row r="62" spans="1:11" ht="20.25" customHeight="1">
      <c r="A62" s="34"/>
      <c r="B62" s="37"/>
      <c r="C62" s="66"/>
      <c r="D62" s="66"/>
      <c r="E62" s="66"/>
      <c r="F62" s="67"/>
      <c r="G62" s="66"/>
      <c r="H62" s="33"/>
      <c r="I62" s="33"/>
      <c r="J62" s="33"/>
      <c r="K62" s="33"/>
    </row>
    <row r="63" spans="1:11" ht="20.25" customHeight="1">
      <c r="A63" s="34"/>
      <c r="B63" s="37"/>
      <c r="C63" s="66"/>
      <c r="D63" s="66"/>
      <c r="E63" s="66"/>
      <c r="F63" s="67"/>
      <c r="G63" s="66"/>
      <c r="H63" s="33"/>
      <c r="I63" s="33"/>
      <c r="J63" s="33"/>
      <c r="K63" s="33"/>
    </row>
    <row r="64" spans="1:11" ht="20.25" customHeight="1">
      <c r="A64" s="34"/>
      <c r="B64" s="37"/>
      <c r="C64" s="66"/>
      <c r="D64" s="66"/>
      <c r="E64" s="66"/>
      <c r="F64" s="67"/>
      <c r="G64" s="66"/>
      <c r="H64" s="33"/>
      <c r="I64" s="33"/>
      <c r="J64" s="33"/>
      <c r="K64" s="33"/>
    </row>
    <row r="65" spans="1:11" ht="20.25" customHeight="1">
      <c r="A65" s="34"/>
      <c r="B65" s="37"/>
      <c r="C65" s="66"/>
      <c r="D65" s="66"/>
      <c r="E65" s="66"/>
      <c r="F65" s="67"/>
      <c r="G65" s="66"/>
      <c r="H65" s="33"/>
      <c r="I65" s="33"/>
      <c r="J65" s="33"/>
      <c r="K65" s="33"/>
    </row>
    <row r="66" spans="1:11" ht="20.25" customHeight="1">
      <c r="A66" s="34"/>
      <c r="B66" s="37"/>
      <c r="C66" s="66"/>
      <c r="D66" s="66"/>
      <c r="E66" s="66"/>
      <c r="F66" s="66"/>
      <c r="G66" s="66"/>
      <c r="H66" s="33"/>
      <c r="I66" s="33"/>
      <c r="J66" s="33"/>
      <c r="K66" s="33"/>
    </row>
    <row r="67" spans="1:11" ht="20.25" customHeight="1">
      <c r="A67" s="34"/>
      <c r="B67" s="37"/>
      <c r="C67" s="66"/>
      <c r="D67" s="66"/>
      <c r="E67" s="66"/>
      <c r="F67" s="66"/>
      <c r="G67" s="66"/>
      <c r="H67" s="33"/>
      <c r="I67" s="33"/>
      <c r="J67" s="33"/>
      <c r="K67" s="33"/>
    </row>
    <row r="68" spans="1:11" ht="20.25" customHeight="1">
      <c r="A68" s="34"/>
      <c r="B68" s="37"/>
      <c r="C68" s="66"/>
      <c r="D68" s="66"/>
      <c r="E68" s="66"/>
      <c r="F68" s="66"/>
      <c r="G68" s="66"/>
      <c r="H68" s="33"/>
      <c r="I68" s="33"/>
      <c r="J68" s="33"/>
      <c r="K68" s="33"/>
    </row>
    <row r="69" spans="1:11" ht="20.25" customHeight="1">
      <c r="A69" s="34"/>
      <c r="B69" s="37"/>
      <c r="C69" s="66"/>
      <c r="D69" s="66"/>
      <c r="E69" s="66"/>
      <c r="F69" s="66"/>
      <c r="G69" s="66"/>
      <c r="H69" s="33"/>
      <c r="I69" s="33"/>
      <c r="J69" s="33"/>
      <c r="K69" s="33"/>
    </row>
    <row r="70" spans="1:11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23.25" customHeight="1">
      <c r="A92" s="64"/>
      <c r="B92" s="64"/>
      <c r="C92" s="64"/>
      <c r="D92" s="64"/>
      <c r="E92" s="64"/>
      <c r="F92" s="64"/>
      <c r="G92" s="64"/>
      <c r="H92" s="33"/>
      <c r="I92" s="33"/>
      <c r="J92" s="33"/>
      <c r="K92" s="33"/>
    </row>
    <row r="93" spans="1:11" ht="12.75" customHeight="1">
      <c r="A93" s="33"/>
      <c r="B93" s="33"/>
      <c r="C93" s="33"/>
      <c r="D93" s="33"/>
      <c r="E93" s="33"/>
      <c r="F93" s="33"/>
      <c r="G93" s="69"/>
      <c r="H93" s="33"/>
      <c r="I93" s="33"/>
      <c r="J93" s="33"/>
      <c r="K93" s="33"/>
    </row>
    <row r="94" spans="1:11" ht="18" customHeight="1">
      <c r="A94" s="33"/>
      <c r="B94" s="33"/>
      <c r="C94" s="65"/>
      <c r="D94" s="33"/>
      <c r="E94" s="33"/>
      <c r="F94" s="33"/>
      <c r="G94" s="69"/>
      <c r="H94" s="33"/>
      <c r="I94" s="33"/>
      <c r="J94" s="33"/>
      <c r="K94" s="33"/>
    </row>
    <row r="95" spans="1:11" ht="13.5" customHeight="1">
      <c r="A95" s="33"/>
      <c r="B95" s="33"/>
      <c r="C95" s="33"/>
      <c r="D95" s="33"/>
      <c r="E95" s="33"/>
      <c r="F95" s="33"/>
      <c r="G95" s="69"/>
      <c r="H95" s="33"/>
      <c r="I95" s="33"/>
      <c r="J95" s="33"/>
      <c r="K95" s="33"/>
    </row>
    <row r="96" spans="1:11" ht="12.75" customHeight="1">
      <c r="A96" s="70"/>
      <c r="B96" s="70"/>
      <c r="C96" s="70"/>
      <c r="D96" s="70"/>
      <c r="E96" s="70"/>
      <c r="F96" s="70"/>
      <c r="G96" s="70"/>
      <c r="H96" s="33"/>
      <c r="I96" s="33"/>
      <c r="J96" s="33"/>
      <c r="K96" s="33"/>
    </row>
    <row r="97" spans="1:11" ht="12.75" customHeight="1">
      <c r="A97" s="70"/>
      <c r="B97" s="70"/>
      <c r="C97" s="70"/>
      <c r="D97" s="70"/>
      <c r="E97" s="70"/>
      <c r="F97" s="70"/>
      <c r="G97" s="70"/>
      <c r="H97" s="33"/>
      <c r="I97" s="33"/>
      <c r="J97" s="33"/>
      <c r="K97" s="33"/>
    </row>
    <row r="98" spans="1:11" ht="20.25" customHeight="1">
      <c r="A98" s="34"/>
      <c r="B98" s="35"/>
      <c r="C98" s="35"/>
      <c r="D98" s="35"/>
      <c r="E98" s="35"/>
      <c r="F98" s="67"/>
      <c r="G98" s="35"/>
      <c r="H98" s="33"/>
      <c r="I98" s="33"/>
      <c r="J98" s="33"/>
      <c r="K98" s="33"/>
    </row>
    <row r="99" spans="1:11" ht="20.25" customHeight="1">
      <c r="A99" s="34"/>
      <c r="B99" s="35"/>
      <c r="C99" s="35"/>
      <c r="D99" s="35"/>
      <c r="E99" s="35"/>
      <c r="F99" s="67"/>
      <c r="G99" s="35"/>
      <c r="H99" s="33"/>
      <c r="I99" s="33"/>
      <c r="J99" s="33"/>
      <c r="K99" s="33"/>
    </row>
    <row r="100" spans="1:11" ht="20.25" customHeight="1">
      <c r="A100" s="34"/>
      <c r="B100" s="35"/>
      <c r="C100" s="35"/>
      <c r="D100" s="35"/>
      <c r="E100" s="35"/>
      <c r="F100" s="67"/>
      <c r="G100" s="35"/>
      <c r="H100" s="33"/>
      <c r="I100" s="33"/>
      <c r="J100" s="33"/>
      <c r="K100" s="33"/>
    </row>
    <row r="101" spans="1:11" ht="20.25" customHeight="1">
      <c r="A101" s="34"/>
      <c r="B101" s="35"/>
      <c r="C101" s="35"/>
      <c r="D101" s="35"/>
      <c r="E101" s="35"/>
      <c r="F101" s="67"/>
      <c r="G101" s="35"/>
      <c r="H101" s="33"/>
      <c r="I101" s="33"/>
      <c r="J101" s="33"/>
      <c r="K101" s="33"/>
    </row>
    <row r="102" spans="1:11" ht="20.25" customHeight="1">
      <c r="A102" s="34"/>
      <c r="B102" s="35"/>
      <c r="C102" s="35"/>
      <c r="D102" s="35"/>
      <c r="E102" s="35"/>
      <c r="F102" s="67"/>
      <c r="G102" s="35"/>
      <c r="H102" s="33"/>
      <c r="I102" s="33"/>
      <c r="J102" s="33"/>
      <c r="K102" s="33"/>
    </row>
    <row r="103" spans="1:11" ht="20.25" customHeight="1">
      <c r="A103" s="34"/>
      <c r="B103" s="35"/>
      <c r="C103" s="35"/>
      <c r="D103" s="35"/>
      <c r="E103" s="35"/>
      <c r="F103" s="67"/>
      <c r="G103" s="35"/>
      <c r="H103" s="33"/>
      <c r="I103" s="33"/>
      <c r="J103" s="33"/>
      <c r="K103" s="33"/>
    </row>
    <row r="104" spans="1:11" ht="20.25" customHeight="1">
      <c r="A104" s="34"/>
      <c r="B104" s="35"/>
      <c r="C104" s="35"/>
      <c r="D104" s="35"/>
      <c r="E104" s="35"/>
      <c r="F104" s="67"/>
      <c r="G104" s="35"/>
      <c r="H104" s="33"/>
      <c r="I104" s="33"/>
      <c r="J104" s="33"/>
      <c r="K104" s="33"/>
    </row>
    <row r="105" spans="1:11" ht="20.25" customHeight="1">
      <c r="A105" s="34"/>
      <c r="B105" s="35"/>
      <c r="C105" s="35"/>
      <c r="D105" s="35"/>
      <c r="E105" s="35"/>
      <c r="F105" s="67"/>
      <c r="G105" s="35"/>
      <c r="H105" s="33"/>
      <c r="I105" s="33"/>
      <c r="J105" s="33"/>
      <c r="K105" s="33"/>
    </row>
    <row r="106" spans="1:11" ht="20.25" customHeight="1">
      <c r="A106" s="34"/>
      <c r="B106" s="37"/>
      <c r="C106" s="37"/>
      <c r="D106" s="37"/>
      <c r="E106" s="37"/>
      <c r="F106" s="37"/>
      <c r="G106" s="37"/>
      <c r="H106" s="33"/>
      <c r="I106" s="33"/>
      <c r="J106" s="33"/>
      <c r="K106" s="33"/>
    </row>
    <row r="107" spans="1:11" ht="20.25" customHeight="1">
      <c r="A107" s="34"/>
      <c r="B107" s="37"/>
      <c r="C107" s="37"/>
      <c r="D107" s="37"/>
      <c r="E107" s="37"/>
      <c r="F107" s="37"/>
      <c r="G107" s="37"/>
      <c r="H107" s="33"/>
      <c r="I107" s="33"/>
      <c r="J107" s="33"/>
      <c r="K107" s="33"/>
    </row>
    <row r="108" spans="1:11" ht="20.25" customHeight="1">
      <c r="A108" s="34"/>
      <c r="B108" s="37"/>
      <c r="C108" s="37"/>
      <c r="D108" s="37"/>
      <c r="E108" s="37"/>
      <c r="F108" s="37"/>
      <c r="G108" s="37"/>
      <c r="H108" s="33"/>
      <c r="I108" s="33"/>
      <c r="J108" s="33"/>
      <c r="K108" s="33"/>
    </row>
    <row r="109" spans="1:11" ht="20.25" customHeight="1">
      <c r="A109" s="34"/>
      <c r="B109" s="37"/>
      <c r="C109" s="37"/>
      <c r="D109" s="37"/>
      <c r="E109" s="37"/>
      <c r="F109" s="37"/>
      <c r="G109" s="37"/>
      <c r="H109" s="33"/>
      <c r="I109" s="33"/>
      <c r="J109" s="33"/>
      <c r="K109" s="33"/>
    </row>
    <row r="110" spans="1:11" ht="20.25" customHeight="1">
      <c r="A110" s="34"/>
      <c r="B110" s="37"/>
      <c r="C110" s="37"/>
      <c r="D110" s="37"/>
      <c r="E110" s="37"/>
      <c r="F110" s="37"/>
      <c r="G110" s="37"/>
      <c r="H110" s="33"/>
      <c r="I110" s="33"/>
      <c r="J110" s="33"/>
      <c r="K110" s="33"/>
    </row>
    <row r="111" spans="1:11" ht="20.25" customHeight="1">
      <c r="A111" s="34"/>
      <c r="B111" s="37"/>
      <c r="C111" s="37"/>
      <c r="D111" s="37"/>
      <c r="E111" s="37"/>
      <c r="F111" s="37"/>
      <c r="G111" s="37"/>
      <c r="H111" s="33"/>
      <c r="I111" s="33"/>
      <c r="J111" s="33"/>
      <c r="K111" s="33"/>
    </row>
    <row r="112" spans="1:11" ht="20.25" customHeight="1">
      <c r="A112" s="34"/>
      <c r="B112" s="37"/>
      <c r="C112" s="37"/>
      <c r="D112" s="37"/>
      <c r="E112" s="37"/>
      <c r="F112" s="37"/>
      <c r="G112" s="37"/>
      <c r="H112" s="33"/>
      <c r="I112" s="33"/>
      <c r="J112" s="33"/>
      <c r="K112" s="33"/>
    </row>
    <row r="113" spans="1:11" ht="20.25" customHeight="1">
      <c r="A113" s="34"/>
      <c r="B113" s="37"/>
      <c r="C113" s="37"/>
      <c r="D113" s="37"/>
      <c r="E113" s="37"/>
      <c r="F113" s="37"/>
      <c r="G113" s="37"/>
      <c r="H113" s="33"/>
      <c r="I113" s="33"/>
      <c r="J113" s="33"/>
      <c r="K113" s="33"/>
    </row>
    <row r="114" spans="1:11" ht="20.25" customHeight="1">
      <c r="A114" s="34"/>
      <c r="B114" s="37"/>
      <c r="C114" s="37"/>
      <c r="D114" s="37"/>
      <c r="E114" s="37"/>
      <c r="F114" s="37"/>
      <c r="G114" s="37"/>
      <c r="H114" s="33"/>
      <c r="I114" s="33"/>
      <c r="J114" s="33"/>
      <c r="K114" s="33"/>
    </row>
    <row r="115" spans="1:11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23.25" customHeight="1">
      <c r="A137" s="64"/>
      <c r="B137" s="64"/>
      <c r="C137" s="64"/>
      <c r="D137" s="64"/>
      <c r="E137" s="64"/>
      <c r="F137" s="64"/>
      <c r="G137" s="64"/>
      <c r="H137" s="33"/>
      <c r="I137" s="33"/>
      <c r="J137" s="33"/>
      <c r="K137" s="33"/>
    </row>
    <row r="138" spans="1:11" ht="12.75" customHeight="1">
      <c r="A138" s="33"/>
      <c r="B138" s="33"/>
      <c r="C138" s="33"/>
      <c r="D138" s="33"/>
      <c r="E138" s="33"/>
      <c r="F138" s="33"/>
      <c r="G138" s="69"/>
      <c r="H138" s="33"/>
      <c r="I138" s="33"/>
      <c r="J138" s="33"/>
      <c r="K138" s="33"/>
    </row>
    <row r="139" spans="1:11" ht="18" customHeight="1">
      <c r="A139" s="33"/>
      <c r="B139" s="33"/>
      <c r="C139" s="65"/>
      <c r="D139" s="33"/>
      <c r="E139" s="33"/>
      <c r="F139" s="33"/>
      <c r="G139" s="69"/>
      <c r="H139" s="33"/>
      <c r="I139" s="33"/>
      <c r="J139" s="33"/>
      <c r="K139" s="33"/>
    </row>
    <row r="140" spans="1:11" ht="13.5" customHeight="1">
      <c r="A140" s="33"/>
      <c r="B140" s="33"/>
      <c r="C140" s="33"/>
      <c r="D140" s="33"/>
      <c r="E140" s="33"/>
      <c r="F140" s="33"/>
      <c r="G140" s="69"/>
      <c r="H140" s="33"/>
      <c r="I140" s="33"/>
      <c r="J140" s="33"/>
      <c r="K140" s="33"/>
    </row>
    <row r="141" spans="1:11" ht="12.75" customHeight="1">
      <c r="A141" s="70"/>
      <c r="B141" s="70"/>
      <c r="C141" s="70"/>
      <c r="D141" s="70"/>
      <c r="E141" s="70"/>
      <c r="F141" s="70"/>
      <c r="G141" s="70"/>
      <c r="H141" s="33"/>
      <c r="I141" s="33"/>
      <c r="J141" s="33"/>
      <c r="K141" s="33"/>
    </row>
    <row r="142" spans="1:11" ht="12.75" customHeight="1">
      <c r="A142" s="70"/>
      <c r="B142" s="70"/>
      <c r="C142" s="70"/>
      <c r="D142" s="70"/>
      <c r="E142" s="70"/>
      <c r="F142" s="70"/>
      <c r="G142" s="70"/>
      <c r="H142" s="33"/>
      <c r="I142" s="33"/>
      <c r="J142" s="33"/>
      <c r="K142" s="33"/>
    </row>
    <row r="143" spans="1:11" ht="20.25" customHeight="1">
      <c r="A143" s="34"/>
      <c r="B143" s="37"/>
      <c r="C143" s="66"/>
      <c r="D143" s="66"/>
      <c r="E143" s="66"/>
      <c r="F143" s="67"/>
      <c r="G143" s="66"/>
      <c r="H143" s="33"/>
      <c r="I143" s="33"/>
      <c r="J143" s="33"/>
      <c r="K143" s="33"/>
    </row>
    <row r="144" spans="1:11" ht="20.25" customHeight="1">
      <c r="A144" s="34"/>
      <c r="B144" s="37"/>
      <c r="C144" s="66"/>
      <c r="D144" s="66"/>
      <c r="E144" s="66"/>
      <c r="F144" s="67"/>
      <c r="G144" s="66"/>
      <c r="H144" s="33"/>
      <c r="I144" s="33"/>
      <c r="J144" s="33"/>
      <c r="K144" s="33"/>
    </row>
    <row r="145" spans="1:11" ht="20.25" customHeight="1">
      <c r="A145" s="34"/>
      <c r="B145" s="37"/>
      <c r="C145" s="68"/>
      <c r="D145" s="66"/>
      <c r="E145" s="66"/>
      <c r="F145" s="67"/>
      <c r="G145" s="66"/>
      <c r="H145" s="33"/>
      <c r="I145" s="33"/>
      <c r="J145" s="33"/>
      <c r="K145" s="33"/>
    </row>
    <row r="146" spans="1:11" ht="20.25" customHeight="1">
      <c r="A146" s="34"/>
      <c r="B146" s="37"/>
      <c r="C146" s="66"/>
      <c r="D146" s="66"/>
      <c r="E146" s="66"/>
      <c r="F146" s="67"/>
      <c r="G146" s="66"/>
      <c r="H146" s="33"/>
      <c r="I146" s="33"/>
      <c r="J146" s="33"/>
      <c r="K146" s="33"/>
    </row>
    <row r="147" spans="1:11" ht="20.25" customHeight="1">
      <c r="A147" s="34"/>
      <c r="B147" s="37"/>
      <c r="C147" s="66"/>
      <c r="D147" s="66"/>
      <c r="E147" s="66"/>
      <c r="F147" s="67"/>
      <c r="G147" s="66"/>
      <c r="H147" s="33"/>
      <c r="I147" s="33"/>
      <c r="J147" s="33"/>
      <c r="K147" s="33"/>
    </row>
    <row r="148" spans="1:11" ht="20.25" customHeight="1">
      <c r="A148" s="34"/>
      <c r="B148" s="37"/>
      <c r="C148" s="66"/>
      <c r="D148" s="66"/>
      <c r="E148" s="66"/>
      <c r="F148" s="67"/>
      <c r="G148" s="66"/>
      <c r="H148" s="33"/>
      <c r="I148" s="33"/>
      <c r="J148" s="33"/>
      <c r="K148" s="33"/>
    </row>
    <row r="149" spans="1:11" ht="20.25" customHeight="1">
      <c r="A149" s="34"/>
      <c r="B149" s="37"/>
      <c r="C149" s="66"/>
      <c r="D149" s="66"/>
      <c r="E149" s="66"/>
      <c r="F149" s="66"/>
      <c r="G149" s="66"/>
      <c r="H149" s="33"/>
      <c r="I149" s="33"/>
      <c r="J149" s="33"/>
      <c r="K149" s="33"/>
    </row>
    <row r="150" spans="1:11" ht="20.25" customHeight="1">
      <c r="A150" s="34"/>
      <c r="B150" s="37"/>
      <c r="C150" s="66"/>
      <c r="D150" s="66"/>
      <c r="E150" s="66"/>
      <c r="F150" s="66"/>
      <c r="G150" s="66"/>
      <c r="H150" s="33"/>
      <c r="I150" s="33"/>
      <c r="J150" s="33"/>
      <c r="K150" s="33"/>
    </row>
    <row r="151" spans="1:11" ht="20.25" customHeight="1">
      <c r="A151" s="34"/>
      <c r="B151" s="37"/>
      <c r="C151" s="66"/>
      <c r="D151" s="66"/>
      <c r="E151" s="66"/>
      <c r="F151" s="66"/>
      <c r="G151" s="66"/>
      <c r="H151" s="33"/>
      <c r="I151" s="33"/>
      <c r="J151" s="33"/>
      <c r="K151" s="33"/>
    </row>
    <row r="152" spans="1:11" ht="20.25" customHeight="1">
      <c r="A152" s="34"/>
      <c r="B152" s="37"/>
      <c r="C152" s="66"/>
      <c r="D152" s="66"/>
      <c r="E152" s="66"/>
      <c r="F152" s="66"/>
      <c r="G152" s="66"/>
      <c r="H152" s="33"/>
      <c r="I152" s="33"/>
      <c r="J152" s="33"/>
      <c r="K152" s="33"/>
    </row>
    <row r="153" spans="1:11" ht="20.25" customHeight="1">
      <c r="A153" s="34"/>
      <c r="B153" s="37"/>
      <c r="C153" s="66"/>
      <c r="D153" s="66"/>
      <c r="E153" s="66"/>
      <c r="F153" s="66"/>
      <c r="G153" s="66"/>
      <c r="H153" s="33"/>
      <c r="I153" s="33"/>
      <c r="J153" s="33"/>
      <c r="K153" s="33"/>
    </row>
    <row r="154" spans="1:11" ht="20.25" customHeight="1">
      <c r="A154" s="34"/>
      <c r="B154" s="37"/>
      <c r="C154" s="66"/>
      <c r="D154" s="66"/>
      <c r="E154" s="66"/>
      <c r="F154" s="66"/>
      <c r="G154" s="66"/>
      <c r="H154" s="33"/>
      <c r="I154" s="33"/>
      <c r="J154" s="33"/>
      <c r="K154" s="33"/>
    </row>
    <row r="155" spans="1:11" ht="20.25" customHeight="1">
      <c r="A155" s="34"/>
      <c r="B155" s="37"/>
      <c r="C155" s="66"/>
      <c r="D155" s="66"/>
      <c r="E155" s="66"/>
      <c r="F155" s="66"/>
      <c r="G155" s="66"/>
      <c r="H155" s="33"/>
      <c r="I155" s="33"/>
      <c r="J155" s="33"/>
      <c r="K155" s="33"/>
    </row>
    <row r="156" spans="1:11" ht="20.25" customHeight="1">
      <c r="A156" s="34"/>
      <c r="B156" s="37"/>
      <c r="C156" s="66"/>
      <c r="D156" s="66"/>
      <c r="E156" s="66"/>
      <c r="F156" s="66"/>
      <c r="G156" s="66"/>
      <c r="H156" s="33"/>
      <c r="I156" s="33"/>
      <c r="J156" s="33"/>
      <c r="K156" s="33"/>
    </row>
    <row r="157" spans="1:11" ht="20.25" customHeight="1">
      <c r="A157" s="34"/>
      <c r="B157" s="37"/>
      <c r="C157" s="66"/>
      <c r="D157" s="66"/>
      <c r="E157" s="66"/>
      <c r="F157" s="66"/>
      <c r="G157" s="66"/>
      <c r="H157" s="33"/>
      <c r="I157" s="33"/>
      <c r="J157" s="33"/>
      <c r="K157" s="33"/>
    </row>
    <row r="158" spans="1:11" ht="20.25" customHeight="1">
      <c r="A158" s="34"/>
      <c r="B158" s="37"/>
      <c r="C158" s="66"/>
      <c r="D158" s="66"/>
      <c r="E158" s="66"/>
      <c r="F158" s="66"/>
      <c r="G158" s="66"/>
      <c r="H158" s="33"/>
      <c r="I158" s="33"/>
      <c r="J158" s="33"/>
      <c r="K158" s="33"/>
    </row>
    <row r="159" spans="1:11" ht="20.25" customHeight="1">
      <c r="A159" s="34"/>
      <c r="B159" s="37"/>
      <c r="C159" s="66"/>
      <c r="D159" s="66"/>
      <c r="E159" s="66"/>
      <c r="F159" s="66"/>
      <c r="G159" s="66"/>
      <c r="H159" s="33"/>
      <c r="I159" s="33"/>
      <c r="J159" s="33"/>
      <c r="K159" s="33"/>
    </row>
    <row r="160" spans="1:11" ht="12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ht="12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ht="12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1:11" ht="12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</row>
    <row r="164" spans="1:11" ht="12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1:11" ht="12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1:11" ht="12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ht="12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ht="12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1:11" ht="12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1" ht="12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1:11" ht="12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ht="12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1:11" ht="12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ht="12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ht="12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1:11" ht="12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</row>
    <row r="177" spans="1:11" ht="12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1:11" ht="12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1:11" ht="12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1:11" ht="12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</row>
    <row r="181" spans="1:11" ht="12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ht="12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</row>
    <row r="183" spans="1:11" ht="12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ht="12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1:11" ht="12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1:11" ht="12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1:11" ht="12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1:11" ht="12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1:11" ht="12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ht="12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1:11" ht="12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1:11" ht="12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1:11" ht="12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1:11" ht="12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1:11" ht="12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1:11" ht="12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1:11" ht="12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1:11" ht="12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ht="12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ht="12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ht="12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1:11" ht="12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ht="12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ht="12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ht="12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11" ht="12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ht="12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1:11" ht="12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1:11" ht="12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1:11" ht="12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1:11" ht="12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1:11" ht="12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ht="12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ht="12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1" ht="12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</row>
    <row r="216" spans="1:11" ht="12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</row>
    <row r="217" spans="1:11" ht="12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</row>
    <row r="218" spans="1:11" ht="12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</row>
    <row r="219" spans="1:11" ht="12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</row>
    <row r="220" spans="1:11" ht="12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</row>
    <row r="221" spans="1:11" ht="12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1:11" ht="12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1:11" ht="12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ht="12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</row>
    <row r="225" spans="1:11" ht="12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1:11" ht="12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1" ht="12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ht="12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1:11" ht="12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1:11" ht="12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1" ht="12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1:11" ht="12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1:11" ht="12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1:11" ht="12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ht="12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11" ht="12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</row>
    <row r="237" spans="1:11" ht="12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 ht="12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1:11" ht="12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1:11" ht="12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</row>
    <row r="241" spans="1:11" ht="12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1:11" ht="12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</row>
    <row r="243" spans="1:11" ht="12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</row>
    <row r="244" spans="1:11" ht="12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</row>
    <row r="245" spans="1:11" ht="12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</row>
    <row r="246" spans="1:11" ht="12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1:11" ht="12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1:11" ht="12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1:11" ht="12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</row>
    <row r="250" spans="1:11" ht="12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11" ht="12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1:11" ht="12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</row>
    <row r="253" spans="1:11" ht="12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1" ht="12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1:11" ht="12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</row>
    <row r="256" spans="1:11" ht="12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1:11" ht="12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1:11" ht="12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1" ht="12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1:11" ht="12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</row>
    <row r="261" spans="1:11" ht="12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</row>
    <row r="262" spans="1:11" ht="12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1:11" ht="12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</row>
    <row r="264" spans="1:11" ht="12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</row>
    <row r="265" spans="1:11" ht="12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</row>
    <row r="266" spans="1:11" ht="12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</row>
    <row r="267" spans="1:11" ht="12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</row>
    <row r="268" spans="1:11" ht="12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</row>
    <row r="269" spans="1:11" ht="12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</row>
    <row r="270" spans="1:11" ht="12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</row>
    <row r="271" spans="1:11" ht="12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</row>
    <row r="272" spans="1:11" ht="12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</row>
    <row r="273" spans="1:11" ht="12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</row>
    <row r="274" spans="1:11" ht="12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1:11" ht="12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1:11" ht="12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</row>
    <row r="277" spans="1:11" ht="12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</row>
    <row r="278" spans="1:11" ht="12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 ht="12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</row>
    <row r="280" spans="1:11" ht="12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</row>
    <row r="281" spans="1:11" ht="12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</row>
    <row r="282" spans="1:11" ht="12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1:11" ht="12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1:11" ht="12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</row>
    <row r="285" spans="1:11" ht="12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</row>
    <row r="286" spans="1:11" ht="12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1:11" ht="12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</row>
    <row r="288" spans="1:11" ht="12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1:11" ht="12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</row>
    <row r="290" spans="1:11" ht="12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1:11" ht="12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</row>
    <row r="292" spans="1:11" ht="12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</row>
    <row r="293" spans="1:11" ht="12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</row>
    <row r="294" spans="1:11" ht="12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1:11" ht="12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</row>
    <row r="296" spans="1:11" ht="12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1:11" ht="12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1:11" ht="12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</row>
  </sheetData>
  <sheetProtection selectLockedCells="1" selectUnlockedCells="1"/>
  <mergeCells count="9">
    <mergeCell ref="A2:G2"/>
    <mergeCell ref="G3:G5"/>
    <mergeCell ref="A6:A7"/>
    <mergeCell ref="B6:B7"/>
    <mergeCell ref="C6:C7"/>
    <mergeCell ref="D6:D7"/>
    <mergeCell ref="E6:E7"/>
    <mergeCell ref="F6:F7"/>
    <mergeCell ref="G6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5" r:id="rId1"/>
  <rowBreaks count="3" manualBreakCount="3">
    <brk id="45" max="255" man="1"/>
    <brk id="90" max="255" man="1"/>
    <brk id="135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K20" sqref="K20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1.00390625" style="0" customWidth="1"/>
    <col min="4" max="4" width="11.8515625" style="0" bestFit="1" customWidth="1"/>
    <col min="5" max="5" width="18.8515625" style="0" bestFit="1" customWidth="1"/>
    <col min="6" max="6" width="12.57421875" style="0" customWidth="1"/>
    <col min="7" max="7" width="21.8515625" style="0" customWidth="1"/>
  </cols>
  <sheetData>
    <row r="2" spans="1:7" ht="23.25">
      <c r="A2" s="73" t="s">
        <v>0</v>
      </c>
      <c r="B2" s="73"/>
      <c r="C2" s="73"/>
      <c r="D2" s="73"/>
      <c r="E2" s="73"/>
      <c r="F2" s="73"/>
      <c r="G2" s="73"/>
    </row>
    <row r="3" spans="3:7" ht="13.5" thickBot="1">
      <c r="C3" t="s">
        <v>1</v>
      </c>
      <c r="G3" s="74" t="s">
        <v>187</v>
      </c>
    </row>
    <row r="4" spans="3:7" ht="18.75" thickBot="1">
      <c r="C4" s="21" t="s">
        <v>188</v>
      </c>
      <c r="G4" s="74"/>
    </row>
    <row r="5" ht="13.5" thickBot="1">
      <c r="G5" s="74"/>
    </row>
    <row r="6" spans="1:7" ht="13.5" thickBot="1">
      <c r="A6" s="75" t="s">
        <v>4</v>
      </c>
      <c r="B6" s="75" t="s">
        <v>134</v>
      </c>
      <c r="C6" s="75" t="s">
        <v>135</v>
      </c>
      <c r="D6" s="75" t="s">
        <v>136</v>
      </c>
      <c r="E6" s="75" t="s">
        <v>6</v>
      </c>
      <c r="F6" s="75" t="s">
        <v>137</v>
      </c>
      <c r="G6" s="75" t="s">
        <v>138</v>
      </c>
    </row>
    <row r="7" spans="1:7" ht="12.75">
      <c r="A7" s="75"/>
      <c r="B7" s="75"/>
      <c r="C7" s="75"/>
      <c r="D7" s="75"/>
      <c r="E7" s="75"/>
      <c r="F7" s="75"/>
      <c r="G7" s="75"/>
    </row>
    <row r="8" spans="1:7" ht="20.25">
      <c r="A8" s="23">
        <v>1</v>
      </c>
      <c r="B8" s="24">
        <v>120</v>
      </c>
      <c r="C8" s="26" t="s">
        <v>189</v>
      </c>
      <c r="D8" s="27" t="s">
        <v>190</v>
      </c>
      <c r="E8" s="27" t="s">
        <v>141</v>
      </c>
      <c r="F8" s="13">
        <v>0.0035358796296296297</v>
      </c>
      <c r="G8" s="27" t="s">
        <v>142</v>
      </c>
    </row>
    <row r="9" spans="1:7" ht="20.25">
      <c r="A9" s="23">
        <v>2</v>
      </c>
      <c r="B9" s="24">
        <v>119</v>
      </c>
      <c r="C9" s="25" t="s">
        <v>191</v>
      </c>
      <c r="D9" s="25" t="s">
        <v>192</v>
      </c>
      <c r="E9" s="25" t="s">
        <v>141</v>
      </c>
      <c r="F9" s="13">
        <v>0.0035729166666666665</v>
      </c>
      <c r="G9" s="25" t="s">
        <v>142</v>
      </c>
    </row>
    <row r="10" spans="1:7" ht="20.25">
      <c r="A10" s="23">
        <v>3</v>
      </c>
      <c r="B10" s="24">
        <v>132</v>
      </c>
      <c r="C10" s="25" t="s">
        <v>193</v>
      </c>
      <c r="D10" s="25" t="s">
        <v>194</v>
      </c>
      <c r="E10" s="25" t="s">
        <v>195</v>
      </c>
      <c r="F10" s="13">
        <v>0.0038599537037037036</v>
      </c>
      <c r="G10" s="25" t="s">
        <v>196</v>
      </c>
    </row>
    <row r="11" spans="1:7" ht="20.25">
      <c r="A11" s="23">
        <v>4</v>
      </c>
      <c r="B11" s="24">
        <v>163</v>
      </c>
      <c r="C11" s="25" t="s">
        <v>197</v>
      </c>
      <c r="D11" s="25" t="s">
        <v>198</v>
      </c>
      <c r="E11" s="25" t="s">
        <v>147</v>
      </c>
      <c r="F11" s="13">
        <v>0.003959490740740741</v>
      </c>
      <c r="G11" s="25" t="s">
        <v>199</v>
      </c>
    </row>
    <row r="12" spans="1:7" ht="20.25">
      <c r="A12" s="23">
        <v>5</v>
      </c>
      <c r="B12" s="24">
        <v>151</v>
      </c>
      <c r="C12" s="25" t="s">
        <v>200</v>
      </c>
      <c r="D12" s="25" t="s">
        <v>201</v>
      </c>
      <c r="E12" s="25" t="s">
        <v>202</v>
      </c>
      <c r="F12" s="13">
        <v>0.003969907407407407</v>
      </c>
      <c r="G12" s="25" t="s">
        <v>158</v>
      </c>
    </row>
    <row r="13" spans="1:7" ht="20.25">
      <c r="A13" s="23">
        <v>6</v>
      </c>
      <c r="B13" s="24">
        <v>152</v>
      </c>
      <c r="C13" s="25" t="s">
        <v>203</v>
      </c>
      <c r="D13" s="25" t="s">
        <v>204</v>
      </c>
      <c r="E13" s="25" t="s">
        <v>202</v>
      </c>
      <c r="F13" s="13">
        <v>0.004076388888888889</v>
      </c>
      <c r="G13" s="25" t="s">
        <v>158</v>
      </c>
    </row>
    <row r="14" spans="1:7" ht="20.25">
      <c r="A14" s="23">
        <v>7</v>
      </c>
      <c r="B14" s="24">
        <v>142</v>
      </c>
      <c r="C14" s="25" t="s">
        <v>205</v>
      </c>
      <c r="D14" s="25" t="s">
        <v>201</v>
      </c>
      <c r="E14" s="25" t="s">
        <v>206</v>
      </c>
      <c r="F14" s="13">
        <v>0.004108796296296296</v>
      </c>
      <c r="G14" s="25" t="s">
        <v>207</v>
      </c>
    </row>
    <row r="15" spans="1:7" ht="20.25">
      <c r="A15" s="23">
        <v>8</v>
      </c>
      <c r="B15" s="24">
        <v>133</v>
      </c>
      <c r="C15" s="25" t="s">
        <v>208</v>
      </c>
      <c r="D15" s="25" t="s">
        <v>209</v>
      </c>
      <c r="E15" s="25" t="s">
        <v>147</v>
      </c>
      <c r="F15" s="13">
        <v>0.004332175925925926</v>
      </c>
      <c r="G15" s="25" t="s">
        <v>148</v>
      </c>
    </row>
    <row r="16" spans="1:7" ht="20.25">
      <c r="A16" s="23">
        <v>9</v>
      </c>
      <c r="B16" s="24">
        <v>164</v>
      </c>
      <c r="C16" s="25" t="s">
        <v>210</v>
      </c>
      <c r="D16" s="25" t="s">
        <v>211</v>
      </c>
      <c r="E16" s="25" t="s">
        <v>195</v>
      </c>
      <c r="F16" s="13">
        <v>0.004378472222222222</v>
      </c>
      <c r="G16" s="25" t="s">
        <v>196</v>
      </c>
    </row>
    <row r="17" spans="1:7" ht="20.25">
      <c r="A17" s="23">
        <v>10</v>
      </c>
      <c r="B17" s="24">
        <v>153</v>
      </c>
      <c r="C17" s="25" t="s">
        <v>212</v>
      </c>
      <c r="D17" s="25" t="s">
        <v>204</v>
      </c>
      <c r="E17" s="25" t="s">
        <v>202</v>
      </c>
      <c r="F17" s="13">
        <v>0.004386574074074074</v>
      </c>
      <c r="G17" s="25" t="s">
        <v>158</v>
      </c>
    </row>
    <row r="18" spans="1:7" ht="20.25">
      <c r="A18" s="23">
        <v>11</v>
      </c>
      <c r="B18" s="24">
        <v>143</v>
      </c>
      <c r="C18" s="25" t="s">
        <v>213</v>
      </c>
      <c r="D18" s="25" t="s">
        <v>201</v>
      </c>
      <c r="E18" s="25" t="s">
        <v>206</v>
      </c>
      <c r="F18" s="13">
        <v>0.004414351851851852</v>
      </c>
      <c r="G18" s="25" t="s">
        <v>207</v>
      </c>
    </row>
    <row r="19" spans="1:7" ht="20.25">
      <c r="A19" s="23">
        <v>12</v>
      </c>
      <c r="B19" s="24">
        <v>88</v>
      </c>
      <c r="C19" s="25" t="s">
        <v>214</v>
      </c>
      <c r="D19" s="25" t="s">
        <v>215</v>
      </c>
      <c r="E19" s="25" t="s">
        <v>164</v>
      </c>
      <c r="F19" s="13">
        <v>0.004608796296296296</v>
      </c>
      <c r="G19" s="25"/>
    </row>
    <row r="20" spans="1:7" ht="20.25">
      <c r="A20" s="23">
        <v>13</v>
      </c>
      <c r="B20" s="24">
        <v>166</v>
      </c>
      <c r="C20" s="25" t="s">
        <v>216</v>
      </c>
      <c r="D20" s="25" t="s">
        <v>217</v>
      </c>
      <c r="E20" s="25" t="s">
        <v>195</v>
      </c>
      <c r="F20" s="13">
        <v>0.004658564814814815</v>
      </c>
      <c r="G20" s="25" t="s">
        <v>196</v>
      </c>
    </row>
    <row r="21" spans="1:7" ht="20.25">
      <c r="A21" s="23"/>
      <c r="B21" s="24"/>
      <c r="C21" s="25"/>
      <c r="D21" s="25"/>
      <c r="E21" s="25"/>
      <c r="F21" s="25"/>
      <c r="G21" s="25"/>
    </row>
    <row r="22" spans="1:7" ht="20.25">
      <c r="A22" s="23"/>
      <c r="B22" s="24"/>
      <c r="C22" s="25"/>
      <c r="D22" s="25"/>
      <c r="E22" s="25"/>
      <c r="F22" s="25"/>
      <c r="G22" s="25"/>
    </row>
    <row r="23" spans="1:7" ht="20.25">
      <c r="A23" s="23"/>
      <c r="B23" s="24"/>
      <c r="C23" s="25"/>
      <c r="D23" s="25"/>
      <c r="E23" s="25"/>
      <c r="F23" s="25"/>
      <c r="G23" s="25"/>
    </row>
    <row r="24" spans="1:7" ht="20.25">
      <c r="A24" s="23"/>
      <c r="B24" s="24"/>
      <c r="C24" s="25"/>
      <c r="D24" s="25"/>
      <c r="E24" s="25"/>
      <c r="F24" s="25"/>
      <c r="G24" s="25"/>
    </row>
  </sheetData>
  <mergeCells count="9">
    <mergeCell ref="A2:G2"/>
    <mergeCell ref="G3:G5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C17" sqref="C17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1.421875" style="0" customWidth="1"/>
    <col min="4" max="4" width="16.140625" style="0" customWidth="1"/>
    <col min="5" max="5" width="22.8515625" style="0" customWidth="1"/>
    <col min="6" max="6" width="12.57421875" style="0" customWidth="1"/>
    <col min="7" max="7" width="21.8515625" style="0" customWidth="1"/>
  </cols>
  <sheetData>
    <row r="2" spans="1:7" ht="23.25">
      <c r="A2" s="73" t="s">
        <v>0</v>
      </c>
      <c r="B2" s="73"/>
      <c r="C2" s="73"/>
      <c r="D2" s="73"/>
      <c r="E2" s="73"/>
      <c r="F2" s="73"/>
      <c r="G2" s="73"/>
    </row>
    <row r="3" spans="3:7" ht="13.5" thickBot="1">
      <c r="C3" t="s">
        <v>1</v>
      </c>
      <c r="G3" s="74" t="s">
        <v>218</v>
      </c>
    </row>
    <row r="4" spans="3:7" ht="18.75" thickBot="1">
      <c r="C4" s="21" t="s">
        <v>219</v>
      </c>
      <c r="G4" s="74"/>
    </row>
    <row r="5" ht="13.5" thickBot="1">
      <c r="G5" s="74"/>
    </row>
    <row r="6" spans="1:7" ht="13.5" thickBot="1">
      <c r="A6" s="75" t="s">
        <v>4</v>
      </c>
      <c r="B6" s="75" t="s">
        <v>134</v>
      </c>
      <c r="C6" s="75" t="s">
        <v>135</v>
      </c>
      <c r="D6" s="75" t="s">
        <v>136</v>
      </c>
      <c r="E6" s="75" t="s">
        <v>6</v>
      </c>
      <c r="F6" s="75" t="s">
        <v>137</v>
      </c>
      <c r="G6" s="75" t="s">
        <v>138</v>
      </c>
    </row>
    <row r="7" spans="1:7" ht="12.75">
      <c r="A7" s="75"/>
      <c r="B7" s="75"/>
      <c r="C7" s="75"/>
      <c r="D7" s="75"/>
      <c r="E7" s="75"/>
      <c r="F7" s="75"/>
      <c r="G7" s="75"/>
    </row>
    <row r="8" spans="1:7" ht="20.25">
      <c r="A8" s="23">
        <v>1</v>
      </c>
      <c r="B8" s="12">
        <v>177</v>
      </c>
      <c r="C8" s="12" t="s">
        <v>220</v>
      </c>
      <c r="D8" s="12" t="s">
        <v>221</v>
      </c>
      <c r="E8" s="12" t="s">
        <v>147</v>
      </c>
      <c r="F8" s="13">
        <v>0.0034340277777777776</v>
      </c>
      <c r="G8" s="82" t="s">
        <v>224</v>
      </c>
    </row>
    <row r="9" spans="1:7" ht="20.25">
      <c r="A9" s="23">
        <v>2</v>
      </c>
      <c r="B9" s="12">
        <v>124</v>
      </c>
      <c r="C9" s="12" t="s">
        <v>222</v>
      </c>
      <c r="D9" s="12" t="s">
        <v>223</v>
      </c>
      <c r="E9" s="12" t="s">
        <v>147</v>
      </c>
      <c r="F9" s="81">
        <v>0.004151620370370371</v>
      </c>
      <c r="G9" s="39" t="s">
        <v>148</v>
      </c>
    </row>
    <row r="10" spans="1:7" ht="20.25">
      <c r="A10" s="23">
        <v>3</v>
      </c>
      <c r="B10" s="12">
        <v>104</v>
      </c>
      <c r="C10" s="12" t="s">
        <v>225</v>
      </c>
      <c r="D10" s="12" t="s">
        <v>226</v>
      </c>
      <c r="E10" s="12" t="s">
        <v>306</v>
      </c>
      <c r="F10" s="81">
        <v>0.004668981481481481</v>
      </c>
      <c r="G10" s="46"/>
    </row>
    <row r="11" spans="1:7" ht="20.25">
      <c r="A11" s="23">
        <v>4</v>
      </c>
      <c r="B11" s="12">
        <v>179</v>
      </c>
      <c r="C11" s="12" t="s">
        <v>227</v>
      </c>
      <c r="D11" s="12" t="s">
        <v>228</v>
      </c>
      <c r="E11" s="12" t="s">
        <v>229</v>
      </c>
      <c r="F11" s="81">
        <v>0.004991898148148148</v>
      </c>
      <c r="G11" s="39"/>
    </row>
    <row r="12" spans="1:7" ht="20.25">
      <c r="A12" s="23">
        <v>5</v>
      </c>
      <c r="B12" s="12">
        <v>102</v>
      </c>
      <c r="C12" s="12" t="s">
        <v>230</v>
      </c>
      <c r="D12" s="12" t="s">
        <v>231</v>
      </c>
      <c r="E12" s="12" t="s">
        <v>120</v>
      </c>
      <c r="F12" s="13">
        <v>0.0051655092592592594</v>
      </c>
      <c r="G12" s="83"/>
    </row>
    <row r="13" spans="1:7" ht="20.25">
      <c r="A13" s="23">
        <v>6</v>
      </c>
      <c r="B13" s="12">
        <v>183</v>
      </c>
      <c r="C13" s="12" t="s">
        <v>232</v>
      </c>
      <c r="D13" s="12" t="s">
        <v>233</v>
      </c>
      <c r="E13" s="12" t="s">
        <v>229</v>
      </c>
      <c r="F13" s="13">
        <v>0.0051886574074074075</v>
      </c>
      <c r="G13" s="12"/>
    </row>
    <row r="14" spans="1:7" ht="20.25">
      <c r="A14" s="23">
        <v>7</v>
      </c>
      <c r="B14" s="12">
        <v>28</v>
      </c>
      <c r="C14" s="12" t="s">
        <v>234</v>
      </c>
      <c r="D14" s="12" t="s">
        <v>235</v>
      </c>
      <c r="E14" s="12" t="s">
        <v>176</v>
      </c>
      <c r="F14" s="13">
        <v>0.0057708333333333335</v>
      </c>
      <c r="G14" s="12"/>
    </row>
    <row r="15" spans="1:7" ht="20.25">
      <c r="A15" s="23">
        <v>8</v>
      </c>
      <c r="B15" s="12">
        <v>154</v>
      </c>
      <c r="C15" s="12" t="s">
        <v>236</v>
      </c>
      <c r="D15" s="12" t="s">
        <v>237</v>
      </c>
      <c r="E15" s="12" t="s">
        <v>361</v>
      </c>
      <c r="F15" s="13">
        <v>0.0061655092592592595</v>
      </c>
      <c r="G15" s="12"/>
    </row>
    <row r="16" spans="1:7" ht="20.25">
      <c r="A16" s="23"/>
      <c r="B16" s="24"/>
      <c r="C16" s="24"/>
      <c r="D16" s="24"/>
      <c r="E16" s="24"/>
      <c r="F16" s="24"/>
      <c r="G16" s="24"/>
    </row>
    <row r="17" spans="1:7" ht="20.25">
      <c r="A17" s="23"/>
      <c r="B17" s="24"/>
      <c r="C17" s="24"/>
      <c r="D17" s="24"/>
      <c r="E17" s="24"/>
      <c r="F17" s="24"/>
      <c r="G17" s="24"/>
    </row>
    <row r="18" spans="1:7" ht="20.25">
      <c r="A18" s="23"/>
      <c r="B18" s="24"/>
      <c r="C18" s="24"/>
      <c r="D18" s="24"/>
      <c r="E18" s="24"/>
      <c r="F18" s="24"/>
      <c r="G18" s="24"/>
    </row>
    <row r="19" spans="1:7" ht="20.25">
      <c r="A19" s="23"/>
      <c r="B19" s="24"/>
      <c r="C19" s="24"/>
      <c r="D19" s="24"/>
      <c r="E19" s="24"/>
      <c r="F19" s="24"/>
      <c r="G19" s="24"/>
    </row>
    <row r="20" spans="1:7" ht="20.25">
      <c r="A20" s="23"/>
      <c r="B20" s="24"/>
      <c r="C20" s="24"/>
      <c r="D20" s="24"/>
      <c r="E20" s="24"/>
      <c r="F20" s="24"/>
      <c r="G20" s="24"/>
    </row>
    <row r="21" spans="1:7" ht="20.25">
      <c r="A21" s="23"/>
      <c r="B21" s="24"/>
      <c r="C21" s="24"/>
      <c r="D21" s="24"/>
      <c r="E21" s="24"/>
      <c r="F21" s="24"/>
      <c r="G21" s="24"/>
    </row>
    <row r="22" spans="1:7" ht="20.25">
      <c r="A22" s="23"/>
      <c r="B22" s="24"/>
      <c r="C22" s="24"/>
      <c r="D22" s="24"/>
      <c r="E22" s="24"/>
      <c r="F22" s="24"/>
      <c r="G22" s="24"/>
    </row>
    <row r="23" spans="1:7" ht="20.25">
      <c r="A23" s="23"/>
      <c r="B23" s="24"/>
      <c r="C23" s="24"/>
      <c r="D23" s="24"/>
      <c r="E23" s="24"/>
      <c r="F23" s="24"/>
      <c r="G23" s="24"/>
    </row>
    <row r="24" spans="1:7" ht="20.25">
      <c r="A24" s="23"/>
      <c r="B24" s="24"/>
      <c r="C24" s="24"/>
      <c r="D24" s="24"/>
      <c r="E24" s="24"/>
      <c r="F24" s="24"/>
      <c r="G24" s="24"/>
    </row>
  </sheetData>
  <mergeCells count="9">
    <mergeCell ref="A2:G2"/>
    <mergeCell ref="G3:G5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1.421875" style="0" customWidth="1"/>
    <col min="4" max="4" width="16.140625" style="0" customWidth="1"/>
    <col min="5" max="5" width="22.8515625" style="0" customWidth="1"/>
    <col min="6" max="6" width="12.57421875" style="0" customWidth="1"/>
    <col min="7" max="7" width="21.8515625" style="0" customWidth="1"/>
  </cols>
  <sheetData>
    <row r="2" spans="1:7" ht="23.25">
      <c r="A2" s="73" t="s">
        <v>0</v>
      </c>
      <c r="B2" s="73"/>
      <c r="C2" s="73"/>
      <c r="D2" s="73"/>
      <c r="E2" s="73"/>
      <c r="F2" s="73"/>
      <c r="G2" s="73"/>
    </row>
    <row r="3" spans="3:7" ht="13.5" thickBot="1">
      <c r="C3" t="s">
        <v>1</v>
      </c>
      <c r="G3" s="74" t="s">
        <v>238</v>
      </c>
    </row>
    <row r="4" spans="3:7" ht="18.75" thickBot="1">
      <c r="C4" s="21" t="s">
        <v>239</v>
      </c>
      <c r="G4" s="74"/>
    </row>
    <row r="5" ht="13.5" thickBot="1">
      <c r="G5" s="74"/>
    </row>
    <row r="6" spans="1:7" ht="13.5" thickBot="1">
      <c r="A6" s="75" t="s">
        <v>4</v>
      </c>
      <c r="B6" s="75" t="s">
        <v>134</v>
      </c>
      <c r="C6" s="75" t="s">
        <v>135</v>
      </c>
      <c r="D6" s="75" t="s">
        <v>136</v>
      </c>
      <c r="E6" s="75" t="s">
        <v>6</v>
      </c>
      <c r="F6" s="75" t="s">
        <v>137</v>
      </c>
      <c r="G6" s="75" t="s">
        <v>138</v>
      </c>
    </row>
    <row r="7" spans="1:7" ht="12.75">
      <c r="A7" s="75"/>
      <c r="B7" s="75"/>
      <c r="C7" s="75"/>
      <c r="D7" s="75"/>
      <c r="E7" s="75"/>
      <c r="F7" s="75"/>
      <c r="G7" s="75"/>
    </row>
    <row r="8" spans="1:7" ht="20.25">
      <c r="A8" s="23">
        <v>1</v>
      </c>
      <c r="B8" s="24">
        <v>174</v>
      </c>
      <c r="C8" s="25" t="s">
        <v>240</v>
      </c>
      <c r="D8" s="25" t="s">
        <v>241</v>
      </c>
      <c r="E8" s="25" t="s">
        <v>151</v>
      </c>
      <c r="F8" s="13">
        <v>0.0036215277777777773</v>
      </c>
      <c r="G8" s="25" t="s">
        <v>242</v>
      </c>
    </row>
    <row r="9" spans="1:7" ht="20.25">
      <c r="A9" s="23">
        <v>2</v>
      </c>
      <c r="B9" s="24">
        <v>127</v>
      </c>
      <c r="C9" s="25" t="s">
        <v>243</v>
      </c>
      <c r="D9" s="25" t="s">
        <v>244</v>
      </c>
      <c r="E9" s="25" t="s">
        <v>147</v>
      </c>
      <c r="F9" s="13">
        <v>0.0037071759259259263</v>
      </c>
      <c r="G9" s="25" t="s">
        <v>152</v>
      </c>
    </row>
    <row r="10" spans="1:7" ht="20.25">
      <c r="A10" s="23">
        <v>3</v>
      </c>
      <c r="B10" s="24">
        <v>144</v>
      </c>
      <c r="C10" s="28" t="s">
        <v>245</v>
      </c>
      <c r="D10" s="25" t="s">
        <v>204</v>
      </c>
      <c r="E10" s="25" t="s">
        <v>206</v>
      </c>
      <c r="F10" s="13">
        <v>0.00378125</v>
      </c>
      <c r="G10" s="25" t="s">
        <v>207</v>
      </c>
    </row>
    <row r="11" spans="1:7" ht="20.25">
      <c r="A11" s="23">
        <v>4</v>
      </c>
      <c r="B11" s="24">
        <v>125</v>
      </c>
      <c r="C11" s="25" t="s">
        <v>246</v>
      </c>
      <c r="D11" s="25" t="s">
        <v>247</v>
      </c>
      <c r="E11" s="25" t="s">
        <v>147</v>
      </c>
      <c r="F11" s="13">
        <v>0.004107638888888889</v>
      </c>
      <c r="G11" s="25" t="s">
        <v>152</v>
      </c>
    </row>
    <row r="12" spans="1:7" ht="20.25">
      <c r="A12" s="23">
        <v>5</v>
      </c>
      <c r="B12" s="24">
        <v>155</v>
      </c>
      <c r="C12" s="25" t="s">
        <v>248</v>
      </c>
      <c r="D12" s="25" t="s">
        <v>204</v>
      </c>
      <c r="E12" s="25" t="s">
        <v>202</v>
      </c>
      <c r="F12" s="13">
        <v>0.004136574074074074</v>
      </c>
      <c r="G12" s="25" t="s">
        <v>158</v>
      </c>
    </row>
    <row r="13" spans="1:7" ht="20.25">
      <c r="A13" s="23">
        <v>6</v>
      </c>
      <c r="B13" s="24">
        <v>126</v>
      </c>
      <c r="C13" s="25" t="s">
        <v>249</v>
      </c>
      <c r="D13" s="25" t="s">
        <v>250</v>
      </c>
      <c r="E13" s="25" t="s">
        <v>147</v>
      </c>
      <c r="F13" s="13">
        <v>0.004238425925925926</v>
      </c>
      <c r="G13" s="25" t="s">
        <v>152</v>
      </c>
    </row>
    <row r="14" spans="1:7" ht="20.25">
      <c r="A14" s="23"/>
      <c r="B14" s="24"/>
      <c r="C14" s="25"/>
      <c r="D14" s="25"/>
      <c r="E14" s="25"/>
      <c r="F14" s="25"/>
      <c r="G14" s="25"/>
    </row>
    <row r="15" spans="1:7" ht="20.25">
      <c r="A15" s="23"/>
      <c r="B15" s="24"/>
      <c r="C15" s="25"/>
      <c r="D15" s="25"/>
      <c r="E15" s="25"/>
      <c r="F15" s="25"/>
      <c r="G15" s="25"/>
    </row>
    <row r="16" spans="1:7" ht="20.25">
      <c r="A16" s="23"/>
      <c r="B16" s="24"/>
      <c r="C16" s="25"/>
      <c r="D16" s="25"/>
      <c r="E16" s="25"/>
      <c r="F16" s="25"/>
      <c r="G16" s="25"/>
    </row>
    <row r="17" spans="1:7" ht="20.25">
      <c r="A17" s="23"/>
      <c r="B17" s="24"/>
      <c r="C17" s="25"/>
      <c r="D17" s="25"/>
      <c r="E17" s="25"/>
      <c r="F17" s="25"/>
      <c r="G17" s="25"/>
    </row>
    <row r="18" spans="1:7" ht="20.25">
      <c r="A18" s="23"/>
      <c r="B18" s="24"/>
      <c r="C18" s="25"/>
      <c r="D18" s="25"/>
      <c r="E18" s="25"/>
      <c r="F18" s="25"/>
      <c r="G18" s="25"/>
    </row>
    <row r="19" spans="1:7" ht="20.25">
      <c r="A19" s="23"/>
      <c r="B19" s="24"/>
      <c r="C19" s="25"/>
      <c r="D19" s="25"/>
      <c r="E19" s="25"/>
      <c r="F19" s="25"/>
      <c r="G19" s="25"/>
    </row>
    <row r="20" spans="1:7" ht="20.25">
      <c r="A20" s="23"/>
      <c r="B20" s="24"/>
      <c r="C20" s="25"/>
      <c r="D20" s="25"/>
      <c r="E20" s="25"/>
      <c r="F20" s="25"/>
      <c r="G20" s="25"/>
    </row>
    <row r="21" spans="1:7" ht="20.25">
      <c r="A21" s="23"/>
      <c r="B21" s="24"/>
      <c r="C21" s="25"/>
      <c r="D21" s="25"/>
      <c r="E21" s="25"/>
      <c r="F21" s="25"/>
      <c r="G21" s="25"/>
    </row>
    <row r="22" spans="1:7" ht="20.25">
      <c r="A22" s="23"/>
      <c r="B22" s="24"/>
      <c r="C22" s="25"/>
      <c r="D22" s="25"/>
      <c r="E22" s="25"/>
      <c r="F22" s="25"/>
      <c r="G22" s="25"/>
    </row>
    <row r="23" spans="1:7" ht="20.25">
      <c r="A23" s="23"/>
      <c r="B23" s="24"/>
      <c r="C23" s="25"/>
      <c r="D23" s="25"/>
      <c r="E23" s="25"/>
      <c r="F23" s="25"/>
      <c r="G23" s="25"/>
    </row>
    <row r="24" spans="1:7" ht="20.25">
      <c r="A24" s="23"/>
      <c r="B24" s="24"/>
      <c r="C24" s="25"/>
      <c r="D24" s="25"/>
      <c r="E24" s="25"/>
      <c r="F24" s="25"/>
      <c r="G24" s="25"/>
    </row>
  </sheetData>
  <mergeCells count="9">
    <mergeCell ref="A2:G2"/>
    <mergeCell ref="G3:G5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17"/>
  <sheetViews>
    <sheetView view="pageBreakPreview" zoomScale="88" zoomScaleSheetLayoutView="88" zoomScalePageLayoutView="0" workbookViewId="0" topLeftCell="A1">
      <selection activeCell="I13" sqref="I13"/>
    </sheetView>
  </sheetViews>
  <sheetFormatPr defaultColWidth="9.140625" defaultRowHeight="12.75" customHeight="1"/>
  <cols>
    <col min="1" max="1" width="6.57421875" style="0" customWidth="1"/>
    <col min="2" max="2" width="5.7109375" style="0" customWidth="1"/>
    <col min="3" max="3" width="23.7109375" style="0" customWidth="1"/>
    <col min="4" max="4" width="16.140625" style="0" customWidth="1"/>
    <col min="5" max="5" width="20.140625" style="0" customWidth="1"/>
    <col min="6" max="6" width="13.421875" style="0" customWidth="1"/>
    <col min="7" max="7" width="21.8515625" style="0" customWidth="1"/>
  </cols>
  <sheetData>
    <row r="2" spans="1:7" ht="23.25" customHeight="1">
      <c r="A2" s="73" t="s">
        <v>0</v>
      </c>
      <c r="B2" s="73"/>
      <c r="C2" s="73"/>
      <c r="D2" s="73"/>
      <c r="E2" s="73"/>
      <c r="F2" s="73"/>
      <c r="G2" s="73"/>
    </row>
    <row r="3" spans="3:7" ht="12.75" customHeight="1">
      <c r="C3" t="s">
        <v>1</v>
      </c>
      <c r="G3" s="74" t="s">
        <v>251</v>
      </c>
    </row>
    <row r="4" spans="3:7" ht="18" customHeight="1">
      <c r="C4" s="21" t="s">
        <v>252</v>
      </c>
      <c r="G4" s="74"/>
    </row>
    <row r="5" ht="13.5" customHeight="1">
      <c r="G5" s="74"/>
    </row>
    <row r="6" spans="1:7" ht="12.75" customHeight="1">
      <c r="A6" s="75" t="s">
        <v>4</v>
      </c>
      <c r="B6" s="75" t="s">
        <v>134</v>
      </c>
      <c r="C6" s="75" t="s">
        <v>135</v>
      </c>
      <c r="D6" s="75" t="s">
        <v>136</v>
      </c>
      <c r="E6" s="75" t="s">
        <v>6</v>
      </c>
      <c r="F6" s="75" t="s">
        <v>137</v>
      </c>
      <c r="G6" s="75" t="s">
        <v>138</v>
      </c>
    </row>
    <row r="7" spans="1:7" ht="12.75" customHeight="1">
      <c r="A7" s="75"/>
      <c r="B7" s="75"/>
      <c r="C7" s="75"/>
      <c r="D7" s="75"/>
      <c r="E7" s="75"/>
      <c r="F7" s="75"/>
      <c r="G7" s="75"/>
    </row>
    <row r="8" spans="1:7" ht="20.25" customHeight="1">
      <c r="A8" s="23">
        <v>1</v>
      </c>
      <c r="B8" s="24">
        <v>141</v>
      </c>
      <c r="C8" s="25" t="s">
        <v>253</v>
      </c>
      <c r="D8" s="25" t="s">
        <v>254</v>
      </c>
      <c r="E8" s="25" t="s">
        <v>206</v>
      </c>
      <c r="F8" s="13">
        <v>0.01223611111111111</v>
      </c>
      <c r="G8" s="25" t="s">
        <v>207</v>
      </c>
    </row>
    <row r="9" spans="1:7" ht="20.25" customHeight="1">
      <c r="A9" s="23">
        <v>2</v>
      </c>
      <c r="B9" s="24">
        <v>139</v>
      </c>
      <c r="C9" s="25" t="s">
        <v>255</v>
      </c>
      <c r="D9" s="25" t="s">
        <v>254</v>
      </c>
      <c r="E9" s="25" t="s">
        <v>206</v>
      </c>
      <c r="F9" s="13">
        <v>0.012251157407407407</v>
      </c>
      <c r="G9" s="25" t="s">
        <v>256</v>
      </c>
    </row>
    <row r="10" spans="1:7" ht="20.25" customHeight="1">
      <c r="A10" s="23">
        <v>3</v>
      </c>
      <c r="B10" s="24">
        <v>134</v>
      </c>
      <c r="C10" s="25" t="s">
        <v>257</v>
      </c>
      <c r="D10" s="25" t="s">
        <v>258</v>
      </c>
      <c r="E10" s="25" t="s">
        <v>147</v>
      </c>
      <c r="F10" s="13">
        <v>0.012711805555555554</v>
      </c>
      <c r="G10" s="25" t="s">
        <v>152</v>
      </c>
    </row>
    <row r="11" spans="1:7" ht="20.25" customHeight="1">
      <c r="A11" s="23">
        <v>4</v>
      </c>
      <c r="B11" s="24">
        <v>162</v>
      </c>
      <c r="C11" s="25" t="s">
        <v>348</v>
      </c>
      <c r="D11" s="25" t="s">
        <v>259</v>
      </c>
      <c r="E11" s="25" t="s">
        <v>195</v>
      </c>
      <c r="F11" s="13">
        <v>0.012920138888888889</v>
      </c>
      <c r="G11" s="25" t="s">
        <v>196</v>
      </c>
    </row>
    <row r="12" spans="1:7" ht="20.25" customHeight="1">
      <c r="A12" s="23">
        <v>5</v>
      </c>
      <c r="B12" s="24">
        <v>135</v>
      </c>
      <c r="C12" s="26" t="s">
        <v>260</v>
      </c>
      <c r="D12" s="25" t="s">
        <v>261</v>
      </c>
      <c r="E12" s="25" t="s">
        <v>147</v>
      </c>
      <c r="F12" s="13">
        <v>0.013444444444444443</v>
      </c>
      <c r="G12" s="25" t="s">
        <v>152</v>
      </c>
    </row>
    <row r="13" spans="1:7" ht="20.25" customHeight="1">
      <c r="A13" s="23">
        <v>6</v>
      </c>
      <c r="B13" s="24">
        <v>171</v>
      </c>
      <c r="C13" s="25" t="s">
        <v>349</v>
      </c>
      <c r="D13" s="25" t="s">
        <v>262</v>
      </c>
      <c r="E13" s="25" t="s">
        <v>151</v>
      </c>
      <c r="F13" s="13">
        <v>0.013871527777777778</v>
      </c>
      <c r="G13" s="25" t="s">
        <v>166</v>
      </c>
    </row>
    <row r="14" spans="1:7" ht="20.25" customHeight="1">
      <c r="A14" s="23"/>
      <c r="B14" s="24"/>
      <c r="C14" s="25"/>
      <c r="D14" s="25"/>
      <c r="E14" s="25"/>
      <c r="F14" s="25"/>
      <c r="G14" s="25"/>
    </row>
    <row r="15" spans="1:7" ht="20.25" customHeight="1">
      <c r="A15" s="23"/>
      <c r="B15" s="24"/>
      <c r="C15" s="25"/>
      <c r="D15" s="25"/>
      <c r="E15" s="25"/>
      <c r="F15" s="25"/>
      <c r="G15" s="25"/>
    </row>
    <row r="16" ht="21.75" customHeight="1" thickBot="1">
      <c r="G16" s="76" t="s">
        <v>263</v>
      </c>
    </row>
    <row r="17" spans="3:7" ht="20.25" customHeight="1" thickBot="1">
      <c r="C17" s="21" t="s">
        <v>264</v>
      </c>
      <c r="G17" s="76"/>
    </row>
    <row r="18" ht="20.25" customHeight="1" thickBot="1">
      <c r="G18" s="76"/>
    </row>
    <row r="19" spans="1:7" ht="20.25" customHeight="1" thickBot="1">
      <c r="A19" s="75" t="s">
        <v>4</v>
      </c>
      <c r="B19" s="75" t="s">
        <v>134</v>
      </c>
      <c r="C19" s="75" t="s">
        <v>135</v>
      </c>
      <c r="D19" s="75" t="s">
        <v>136</v>
      </c>
      <c r="E19" s="75" t="s">
        <v>6</v>
      </c>
      <c r="F19" s="75" t="s">
        <v>137</v>
      </c>
      <c r="G19" s="75" t="s">
        <v>138</v>
      </c>
    </row>
    <row r="20" spans="1:7" ht="20.25" customHeight="1">
      <c r="A20" s="75"/>
      <c r="B20" s="75"/>
      <c r="C20" s="75"/>
      <c r="D20" s="75"/>
      <c r="E20" s="75"/>
      <c r="F20" s="75"/>
      <c r="G20" s="75"/>
    </row>
    <row r="21" spans="1:7" ht="20.25" customHeight="1">
      <c r="A21" s="23">
        <v>1</v>
      </c>
      <c r="B21" s="12">
        <v>138</v>
      </c>
      <c r="C21" s="12" t="s">
        <v>265</v>
      </c>
      <c r="D21" s="12" t="s">
        <v>266</v>
      </c>
      <c r="E21" s="12" t="s">
        <v>206</v>
      </c>
      <c r="F21" s="13">
        <v>0.012800925925925926</v>
      </c>
      <c r="G21" s="12" t="s">
        <v>256</v>
      </c>
    </row>
    <row r="22" spans="1:7" ht="20.25" customHeight="1">
      <c r="A22" s="23">
        <v>2</v>
      </c>
      <c r="B22" s="12">
        <v>137</v>
      </c>
      <c r="C22" s="9" t="s">
        <v>267</v>
      </c>
      <c r="D22" s="12" t="s">
        <v>266</v>
      </c>
      <c r="E22" s="12" t="s">
        <v>206</v>
      </c>
      <c r="F22" s="13">
        <v>0.013136574074074075</v>
      </c>
      <c r="G22" s="12" t="s">
        <v>256</v>
      </c>
    </row>
    <row r="23" spans="1:7" ht="20.25" customHeight="1">
      <c r="A23" s="23">
        <v>3</v>
      </c>
      <c r="B23" s="12">
        <v>136</v>
      </c>
      <c r="C23" s="12" t="s">
        <v>268</v>
      </c>
      <c r="D23" s="12" t="s">
        <v>269</v>
      </c>
      <c r="E23" s="12" t="s">
        <v>147</v>
      </c>
      <c r="F23" s="13">
        <v>0.013137731481481481</v>
      </c>
      <c r="G23" s="12" t="s">
        <v>148</v>
      </c>
    </row>
    <row r="24" spans="1:7" ht="20.25" customHeight="1">
      <c r="A24" s="23">
        <v>4</v>
      </c>
      <c r="B24" s="12">
        <v>172</v>
      </c>
      <c r="C24" s="12" t="s">
        <v>350</v>
      </c>
      <c r="D24" s="12" t="s">
        <v>270</v>
      </c>
      <c r="E24" s="12" t="s">
        <v>151</v>
      </c>
      <c r="F24" s="13">
        <v>0.013164351851851852</v>
      </c>
      <c r="G24" s="12" t="s">
        <v>271</v>
      </c>
    </row>
    <row r="25" spans="1:7" ht="12.75" customHeight="1">
      <c r="A25" s="23"/>
      <c r="B25" s="24"/>
      <c r="C25" s="24"/>
      <c r="D25" s="24"/>
      <c r="E25" s="24"/>
      <c r="F25" s="24"/>
      <c r="G25" s="24"/>
    </row>
    <row r="26" spans="1:7" ht="12.75" customHeight="1">
      <c r="A26" s="23"/>
      <c r="B26" s="24"/>
      <c r="C26" s="24"/>
      <c r="D26" s="24"/>
      <c r="E26" s="24"/>
      <c r="F26" s="24"/>
      <c r="G26" s="24"/>
    </row>
    <row r="27" spans="1:7" ht="12.75" customHeight="1">
      <c r="A27" s="23"/>
      <c r="B27" s="24"/>
      <c r="C27" s="24"/>
      <c r="D27" s="24"/>
      <c r="E27" s="24"/>
      <c r="F27" s="24"/>
      <c r="G27" s="24"/>
    </row>
    <row r="28" spans="1:7" ht="12.75" customHeight="1">
      <c r="A28" s="23"/>
      <c r="B28" s="24"/>
      <c r="C28" s="24"/>
      <c r="D28" s="24"/>
      <c r="E28" s="24"/>
      <c r="F28" s="24"/>
      <c r="G28" s="24"/>
    </row>
    <row r="32" spans="1:1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23.25" customHeight="1">
      <c r="A37" s="64"/>
      <c r="B37" s="64"/>
      <c r="C37" s="64"/>
      <c r="D37" s="64"/>
      <c r="E37" s="64"/>
      <c r="F37" s="64"/>
      <c r="G37" s="64"/>
      <c r="H37" s="33"/>
      <c r="I37" s="33"/>
      <c r="J37" s="33"/>
      <c r="K37" s="33"/>
    </row>
    <row r="38" spans="1:11" ht="12.75" customHeight="1">
      <c r="A38" s="33"/>
      <c r="B38" s="33"/>
      <c r="C38" s="33"/>
      <c r="D38" s="33"/>
      <c r="E38" s="33"/>
      <c r="F38" s="33"/>
      <c r="G38" s="72"/>
      <c r="H38" s="33"/>
      <c r="I38" s="33"/>
      <c r="J38" s="33"/>
      <c r="K38" s="33"/>
    </row>
    <row r="39" spans="1:11" ht="18" customHeight="1">
      <c r="A39" s="33"/>
      <c r="B39" s="33"/>
      <c r="C39" s="65"/>
      <c r="D39" s="33"/>
      <c r="E39" s="33"/>
      <c r="F39" s="33"/>
      <c r="G39" s="72"/>
      <c r="H39" s="33"/>
      <c r="I39" s="33"/>
      <c r="J39" s="33"/>
      <c r="K39" s="33"/>
    </row>
    <row r="40" spans="1:11" ht="13.5" customHeight="1">
      <c r="A40" s="33"/>
      <c r="B40" s="33"/>
      <c r="C40" s="33"/>
      <c r="D40" s="33"/>
      <c r="E40" s="33"/>
      <c r="F40" s="33"/>
      <c r="G40" s="72"/>
      <c r="H40" s="33"/>
      <c r="I40" s="33"/>
      <c r="J40" s="33"/>
      <c r="K40" s="33"/>
    </row>
    <row r="41" spans="1:11" ht="12.75" customHeight="1">
      <c r="A41" s="70"/>
      <c r="B41" s="70"/>
      <c r="C41" s="70"/>
      <c r="D41" s="70"/>
      <c r="E41" s="70"/>
      <c r="F41" s="70"/>
      <c r="G41" s="70"/>
      <c r="H41" s="33"/>
      <c r="I41" s="33"/>
      <c r="J41" s="33"/>
      <c r="K41" s="33"/>
    </row>
    <row r="42" spans="1:11" ht="12.75" customHeight="1">
      <c r="A42" s="70"/>
      <c r="B42" s="70"/>
      <c r="C42" s="70"/>
      <c r="D42" s="70"/>
      <c r="E42" s="70"/>
      <c r="F42" s="70"/>
      <c r="G42" s="70"/>
      <c r="H42" s="33"/>
      <c r="I42" s="33"/>
      <c r="J42" s="33"/>
      <c r="K42" s="33"/>
    </row>
    <row r="43" spans="1:11" ht="20.25" customHeight="1">
      <c r="A43" s="34"/>
      <c r="B43" s="35"/>
      <c r="C43" s="35"/>
      <c r="D43" s="35"/>
      <c r="E43" s="35"/>
      <c r="F43" s="67"/>
      <c r="G43" s="35"/>
      <c r="H43" s="33"/>
      <c r="I43" s="33"/>
      <c r="J43" s="33"/>
      <c r="K43" s="33"/>
    </row>
    <row r="44" spans="1:11" ht="20.25" customHeight="1">
      <c r="A44" s="34"/>
      <c r="B44" s="35"/>
      <c r="C44" s="35"/>
      <c r="D44" s="35"/>
      <c r="E44" s="35"/>
      <c r="F44" s="67"/>
      <c r="G44" s="35"/>
      <c r="H44" s="33"/>
      <c r="I44" s="33"/>
      <c r="J44" s="33"/>
      <c r="K44" s="33"/>
    </row>
    <row r="45" spans="1:11" ht="20.25" customHeight="1">
      <c r="A45" s="34"/>
      <c r="B45" s="35"/>
      <c r="C45" s="35"/>
      <c r="D45" s="35"/>
      <c r="E45" s="35"/>
      <c r="F45" s="67"/>
      <c r="G45" s="35"/>
      <c r="H45" s="33"/>
      <c r="I45" s="33"/>
      <c r="J45" s="33"/>
      <c r="K45" s="33"/>
    </row>
    <row r="46" spans="1:11" ht="20.25" customHeight="1">
      <c r="A46" s="34"/>
      <c r="B46" s="35"/>
      <c r="C46" s="35"/>
      <c r="D46" s="35"/>
      <c r="E46" s="35"/>
      <c r="F46" s="67"/>
      <c r="G46" s="35"/>
      <c r="H46" s="33"/>
      <c r="I46" s="33"/>
      <c r="J46" s="33"/>
      <c r="K46" s="33"/>
    </row>
    <row r="47" spans="1:11" ht="20.25" customHeight="1">
      <c r="A47" s="34"/>
      <c r="B47" s="37"/>
      <c r="C47" s="37"/>
      <c r="D47" s="37"/>
      <c r="E47" s="37"/>
      <c r="F47" s="37"/>
      <c r="G47" s="37"/>
      <c r="H47" s="33"/>
      <c r="I47" s="33"/>
      <c r="J47" s="33"/>
      <c r="K47" s="33"/>
    </row>
    <row r="48" spans="1:11" ht="20.25" customHeight="1">
      <c r="A48" s="34"/>
      <c r="B48" s="37"/>
      <c r="C48" s="37"/>
      <c r="D48" s="37"/>
      <c r="E48" s="37"/>
      <c r="F48" s="37"/>
      <c r="G48" s="37"/>
      <c r="H48" s="33"/>
      <c r="I48" s="33"/>
      <c r="J48" s="33"/>
      <c r="K48" s="33"/>
    </row>
    <row r="49" spans="1:11" ht="20.25" customHeight="1">
      <c r="A49" s="34"/>
      <c r="B49" s="37"/>
      <c r="C49" s="37"/>
      <c r="D49" s="37"/>
      <c r="E49" s="37"/>
      <c r="F49" s="37"/>
      <c r="G49" s="37"/>
      <c r="H49" s="33"/>
      <c r="I49" s="33"/>
      <c r="J49" s="33"/>
      <c r="K49" s="33"/>
    </row>
    <row r="50" spans="1:11" ht="20.25" customHeight="1">
      <c r="A50" s="34"/>
      <c r="B50" s="37"/>
      <c r="C50" s="37"/>
      <c r="D50" s="37"/>
      <c r="E50" s="37"/>
      <c r="F50" s="37"/>
      <c r="G50" s="37"/>
      <c r="H50" s="33"/>
      <c r="I50" s="33"/>
      <c r="J50" s="33"/>
      <c r="K50" s="33"/>
    </row>
    <row r="51" spans="1:11" ht="20.25" customHeight="1">
      <c r="A51" s="34"/>
      <c r="B51" s="37"/>
      <c r="C51" s="37"/>
      <c r="D51" s="37"/>
      <c r="E51" s="37"/>
      <c r="F51" s="37"/>
      <c r="G51" s="37"/>
      <c r="H51" s="33"/>
      <c r="I51" s="33"/>
      <c r="J51" s="33"/>
      <c r="K51" s="33"/>
    </row>
    <row r="52" spans="1:11" ht="20.25" customHeight="1">
      <c r="A52" s="34"/>
      <c r="B52" s="37"/>
      <c r="C52" s="37"/>
      <c r="D52" s="37"/>
      <c r="E52" s="37"/>
      <c r="F52" s="37"/>
      <c r="G52" s="37"/>
      <c r="H52" s="33"/>
      <c r="I52" s="33"/>
      <c r="J52" s="33"/>
      <c r="K52" s="33"/>
    </row>
    <row r="53" spans="1:11" ht="20.25" customHeight="1">
      <c r="A53" s="34"/>
      <c r="B53" s="37"/>
      <c r="C53" s="37"/>
      <c r="D53" s="37"/>
      <c r="E53" s="37"/>
      <c r="F53" s="37"/>
      <c r="G53" s="37"/>
      <c r="H53" s="33"/>
      <c r="I53" s="33"/>
      <c r="J53" s="33"/>
      <c r="K53" s="33"/>
    </row>
    <row r="54" spans="1:11" ht="20.25" customHeight="1">
      <c r="A54" s="34"/>
      <c r="B54" s="37"/>
      <c r="C54" s="37"/>
      <c r="D54" s="37"/>
      <c r="E54" s="37"/>
      <c r="F54" s="37"/>
      <c r="G54" s="37"/>
      <c r="H54" s="33"/>
      <c r="I54" s="33"/>
      <c r="J54" s="33"/>
      <c r="K54" s="33"/>
    </row>
    <row r="55" spans="1:11" ht="20.25" customHeight="1">
      <c r="A55" s="34"/>
      <c r="B55" s="37"/>
      <c r="C55" s="37"/>
      <c r="D55" s="37"/>
      <c r="E55" s="37"/>
      <c r="F55" s="37"/>
      <c r="G55" s="37"/>
      <c r="H55" s="33"/>
      <c r="I55" s="33"/>
      <c r="J55" s="33"/>
      <c r="K55" s="33"/>
    </row>
    <row r="56" spans="1:11" ht="20.25" customHeight="1">
      <c r="A56" s="34"/>
      <c r="B56" s="37"/>
      <c r="C56" s="37"/>
      <c r="D56" s="37"/>
      <c r="E56" s="37"/>
      <c r="F56" s="37"/>
      <c r="G56" s="37"/>
      <c r="H56" s="33"/>
      <c r="I56" s="33"/>
      <c r="J56" s="33"/>
      <c r="K56" s="33"/>
    </row>
    <row r="57" spans="1:11" ht="20.25" customHeight="1">
      <c r="A57" s="34"/>
      <c r="B57" s="37"/>
      <c r="C57" s="37"/>
      <c r="D57" s="37"/>
      <c r="E57" s="37"/>
      <c r="F57" s="37"/>
      <c r="G57" s="37"/>
      <c r="H57" s="33"/>
      <c r="I57" s="33"/>
      <c r="J57" s="33"/>
      <c r="K57" s="33"/>
    </row>
    <row r="58" spans="1:11" ht="20.25" customHeight="1">
      <c r="A58" s="34"/>
      <c r="B58" s="37"/>
      <c r="C58" s="37"/>
      <c r="D58" s="37"/>
      <c r="E58" s="37"/>
      <c r="F58" s="37"/>
      <c r="G58" s="37"/>
      <c r="H58" s="33"/>
      <c r="I58" s="33"/>
      <c r="J58" s="33"/>
      <c r="K58" s="33"/>
    </row>
    <row r="59" spans="1:11" ht="20.25" customHeight="1">
      <c r="A59" s="34"/>
      <c r="B59" s="37"/>
      <c r="C59" s="37"/>
      <c r="D59" s="37"/>
      <c r="E59" s="37"/>
      <c r="F59" s="37"/>
      <c r="G59" s="37"/>
      <c r="H59" s="33"/>
      <c r="I59" s="33"/>
      <c r="J59" s="33"/>
      <c r="K59" s="33"/>
    </row>
    <row r="60" spans="1:11" ht="12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23.25" customHeight="1">
      <c r="A82" s="64"/>
      <c r="B82" s="64"/>
      <c r="C82" s="64"/>
      <c r="D82" s="64"/>
      <c r="E82" s="64"/>
      <c r="F82" s="64"/>
      <c r="G82" s="64"/>
      <c r="H82" s="33"/>
      <c r="I82" s="33"/>
      <c r="J82" s="33"/>
      <c r="K82" s="33"/>
    </row>
    <row r="83" spans="1:11" ht="12.75" customHeight="1">
      <c r="A83" s="33"/>
      <c r="B83" s="33"/>
      <c r="C83" s="33"/>
      <c r="D83" s="33"/>
      <c r="E83" s="33"/>
      <c r="F83" s="33"/>
      <c r="G83" s="69"/>
      <c r="H83" s="33"/>
      <c r="I83" s="33"/>
      <c r="J83" s="33"/>
      <c r="K83" s="33"/>
    </row>
    <row r="84" spans="1:11" ht="18" customHeight="1">
      <c r="A84" s="33"/>
      <c r="B84" s="33"/>
      <c r="C84" s="65"/>
      <c r="D84" s="33"/>
      <c r="E84" s="33"/>
      <c r="F84" s="33"/>
      <c r="G84" s="69"/>
      <c r="H84" s="33"/>
      <c r="I84" s="33"/>
      <c r="J84" s="33"/>
      <c r="K84" s="33"/>
    </row>
    <row r="85" spans="1:11" ht="13.5" customHeight="1">
      <c r="A85" s="33"/>
      <c r="B85" s="33"/>
      <c r="C85" s="33"/>
      <c r="D85" s="33"/>
      <c r="E85" s="33"/>
      <c r="F85" s="33"/>
      <c r="G85" s="69"/>
      <c r="H85" s="33"/>
      <c r="I85" s="33"/>
      <c r="J85" s="33"/>
      <c r="K85" s="33"/>
    </row>
    <row r="86" spans="1:11" ht="12.75" customHeight="1">
      <c r="A86" s="70"/>
      <c r="B86" s="70"/>
      <c r="C86" s="70"/>
      <c r="D86" s="70"/>
      <c r="E86" s="70"/>
      <c r="F86" s="70"/>
      <c r="G86" s="70"/>
      <c r="H86" s="33"/>
      <c r="I86" s="33"/>
      <c r="J86" s="33"/>
      <c r="K86" s="33"/>
    </row>
    <row r="87" spans="1:11" ht="12.75" customHeight="1">
      <c r="A87" s="70"/>
      <c r="B87" s="70"/>
      <c r="C87" s="70"/>
      <c r="D87" s="70"/>
      <c r="E87" s="70"/>
      <c r="F87" s="70"/>
      <c r="G87" s="70"/>
      <c r="H87" s="33"/>
      <c r="I87" s="33"/>
      <c r="J87" s="33"/>
      <c r="K87" s="33"/>
    </row>
    <row r="88" spans="1:11" ht="20.25" customHeight="1">
      <c r="A88" s="34"/>
      <c r="B88" s="37"/>
      <c r="C88" s="66"/>
      <c r="D88" s="66"/>
      <c r="E88" s="66"/>
      <c r="F88" s="67"/>
      <c r="G88" s="66"/>
      <c r="H88" s="33"/>
      <c r="I88" s="33"/>
      <c r="J88" s="33"/>
      <c r="K88" s="33"/>
    </row>
    <row r="89" spans="1:11" ht="20.25" customHeight="1">
      <c r="A89" s="34"/>
      <c r="B89" s="37"/>
      <c r="C89" s="66"/>
      <c r="D89" s="66"/>
      <c r="E89" s="66"/>
      <c r="F89" s="67"/>
      <c r="G89" s="66"/>
      <c r="H89" s="33"/>
      <c r="I89" s="33"/>
      <c r="J89" s="33"/>
      <c r="K89" s="33"/>
    </row>
    <row r="90" spans="1:11" ht="20.25" customHeight="1">
      <c r="A90" s="34"/>
      <c r="B90" s="37"/>
      <c r="C90" s="66"/>
      <c r="D90" s="66"/>
      <c r="E90" s="66"/>
      <c r="F90" s="67"/>
      <c r="G90" s="66"/>
      <c r="H90" s="33"/>
      <c r="I90" s="33"/>
      <c r="J90" s="33"/>
      <c r="K90" s="33"/>
    </row>
    <row r="91" spans="1:11" ht="20.25" customHeight="1">
      <c r="A91" s="34"/>
      <c r="B91" s="37"/>
      <c r="C91" s="66"/>
      <c r="D91" s="66"/>
      <c r="E91" s="66"/>
      <c r="F91" s="67"/>
      <c r="G91" s="66"/>
      <c r="H91" s="33"/>
      <c r="I91" s="33"/>
      <c r="J91" s="33"/>
      <c r="K91" s="33"/>
    </row>
    <row r="92" spans="1:11" ht="20.25" customHeight="1">
      <c r="A92" s="34"/>
      <c r="B92" s="37"/>
      <c r="C92" s="66"/>
      <c r="D92" s="66"/>
      <c r="E92" s="66"/>
      <c r="F92" s="67"/>
      <c r="G92" s="66"/>
      <c r="H92" s="33"/>
      <c r="I92" s="33"/>
      <c r="J92" s="33"/>
      <c r="K92" s="33"/>
    </row>
    <row r="93" spans="1:11" ht="20.25" customHeight="1">
      <c r="A93" s="34"/>
      <c r="B93" s="37"/>
      <c r="C93" s="66"/>
      <c r="D93" s="66"/>
      <c r="E93" s="66"/>
      <c r="F93" s="67"/>
      <c r="G93" s="66"/>
      <c r="H93" s="33"/>
      <c r="I93" s="33"/>
      <c r="J93" s="33"/>
      <c r="K93" s="33"/>
    </row>
    <row r="94" spans="1:11" ht="20.25" customHeight="1">
      <c r="A94" s="34"/>
      <c r="B94" s="37"/>
      <c r="C94" s="66"/>
      <c r="D94" s="66"/>
      <c r="E94" s="66"/>
      <c r="F94" s="67"/>
      <c r="G94" s="66"/>
      <c r="H94" s="33"/>
      <c r="I94" s="33"/>
      <c r="J94" s="33"/>
      <c r="K94" s="33"/>
    </row>
    <row r="95" spans="1:11" ht="20.25" customHeight="1">
      <c r="A95" s="34"/>
      <c r="B95" s="37"/>
      <c r="C95" s="66"/>
      <c r="D95" s="66"/>
      <c r="E95" s="66"/>
      <c r="F95" s="66"/>
      <c r="G95" s="66"/>
      <c r="H95" s="33"/>
      <c r="I95" s="33"/>
      <c r="J95" s="33"/>
      <c r="K95" s="33"/>
    </row>
    <row r="96" spans="1:11" ht="20.25" customHeight="1">
      <c r="A96" s="34"/>
      <c r="B96" s="37"/>
      <c r="C96" s="66"/>
      <c r="D96" s="66"/>
      <c r="E96" s="66"/>
      <c r="F96" s="66"/>
      <c r="G96" s="66"/>
      <c r="H96" s="33"/>
      <c r="I96" s="33"/>
      <c r="J96" s="33"/>
      <c r="K96" s="33"/>
    </row>
    <row r="97" spans="1:11" ht="20.25" customHeight="1">
      <c r="A97" s="64"/>
      <c r="B97" s="64"/>
      <c r="C97" s="64"/>
      <c r="D97" s="64"/>
      <c r="E97" s="64"/>
      <c r="F97" s="64"/>
      <c r="G97" s="64"/>
      <c r="H97" s="33"/>
      <c r="I97" s="33"/>
      <c r="J97" s="33"/>
      <c r="K97" s="33"/>
    </row>
    <row r="98" spans="1:11" ht="20.25" customHeight="1">
      <c r="A98" s="33"/>
      <c r="B98" s="33"/>
      <c r="C98" s="33"/>
      <c r="D98" s="33"/>
      <c r="E98" s="33"/>
      <c r="F98" s="33"/>
      <c r="G98" s="69"/>
      <c r="H98" s="33"/>
      <c r="I98" s="33"/>
      <c r="J98" s="33"/>
      <c r="K98" s="33"/>
    </row>
    <row r="99" spans="1:11" ht="20.25" customHeight="1">
      <c r="A99" s="33"/>
      <c r="B99" s="33"/>
      <c r="C99" s="65"/>
      <c r="D99" s="33"/>
      <c r="E99" s="33"/>
      <c r="F99" s="33"/>
      <c r="G99" s="69"/>
      <c r="H99" s="33"/>
      <c r="I99" s="33"/>
      <c r="J99" s="33"/>
      <c r="K99" s="33"/>
    </row>
    <row r="100" spans="1:11" ht="20.25" customHeight="1">
      <c r="A100" s="33"/>
      <c r="B100" s="33"/>
      <c r="C100" s="33"/>
      <c r="D100" s="33"/>
      <c r="E100" s="33"/>
      <c r="F100" s="33"/>
      <c r="G100" s="69"/>
      <c r="H100" s="33"/>
      <c r="I100" s="33"/>
      <c r="J100" s="33"/>
      <c r="K100" s="33"/>
    </row>
    <row r="101" spans="1:11" ht="20.25" customHeight="1">
      <c r="A101" s="70"/>
      <c r="B101" s="70"/>
      <c r="C101" s="70"/>
      <c r="D101" s="70"/>
      <c r="E101" s="70"/>
      <c r="F101" s="70"/>
      <c r="G101" s="70"/>
      <c r="H101" s="33"/>
      <c r="I101" s="33"/>
      <c r="J101" s="33"/>
      <c r="K101" s="33"/>
    </row>
    <row r="102" spans="1:11" ht="12.75" customHeight="1">
      <c r="A102" s="70"/>
      <c r="B102" s="70"/>
      <c r="C102" s="70"/>
      <c r="D102" s="70"/>
      <c r="E102" s="70"/>
      <c r="F102" s="70"/>
      <c r="G102" s="70"/>
      <c r="H102" s="33"/>
      <c r="I102" s="33"/>
      <c r="J102" s="33"/>
      <c r="K102" s="33"/>
    </row>
    <row r="103" spans="1:11" ht="20.25" customHeight="1">
      <c r="A103" s="34"/>
      <c r="B103" s="37"/>
      <c r="C103" s="66"/>
      <c r="D103" s="66"/>
      <c r="E103" s="66"/>
      <c r="F103" s="67"/>
      <c r="G103" s="66"/>
      <c r="H103" s="33"/>
      <c r="I103" s="33"/>
      <c r="J103" s="33"/>
      <c r="K103" s="33"/>
    </row>
    <row r="104" spans="1:11" ht="12.75" customHeight="1">
      <c r="A104" s="34"/>
      <c r="B104" s="37"/>
      <c r="C104" s="66"/>
      <c r="D104" s="66"/>
      <c r="E104" s="66"/>
      <c r="F104" s="66"/>
      <c r="G104" s="66"/>
      <c r="H104" s="33"/>
      <c r="I104" s="33"/>
      <c r="J104" s="33"/>
      <c r="K104" s="33"/>
    </row>
    <row r="105" spans="1:11" ht="12.75" customHeight="1">
      <c r="A105" s="34"/>
      <c r="B105" s="37"/>
      <c r="C105" s="37"/>
      <c r="D105" s="66"/>
      <c r="E105" s="66"/>
      <c r="F105" s="66"/>
      <c r="G105" s="66"/>
      <c r="H105" s="33"/>
      <c r="I105" s="33"/>
      <c r="J105" s="33"/>
      <c r="K105" s="33"/>
    </row>
    <row r="106" spans="1:11" ht="12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23.2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8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3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20.2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20.2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20.2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20.25" customHeight="1">
      <c r="A133" s="34"/>
      <c r="B133" s="37"/>
      <c r="C133" s="37"/>
      <c r="D133" s="37"/>
      <c r="E133" s="37"/>
      <c r="F133" s="37"/>
      <c r="G133" s="37"/>
      <c r="H133" s="33"/>
      <c r="I133" s="33"/>
      <c r="J133" s="33"/>
      <c r="K133" s="33"/>
    </row>
    <row r="134" spans="1:11" ht="20.25" customHeight="1">
      <c r="A134" s="34"/>
      <c r="B134" s="37"/>
      <c r="C134" s="37"/>
      <c r="D134" s="37"/>
      <c r="E134" s="37"/>
      <c r="F134" s="37"/>
      <c r="G134" s="37"/>
      <c r="H134" s="33"/>
      <c r="I134" s="33"/>
      <c r="J134" s="33"/>
      <c r="K134" s="33"/>
    </row>
    <row r="135" spans="1:11" ht="20.25" customHeight="1">
      <c r="A135" s="34"/>
      <c r="B135" s="37"/>
      <c r="C135" s="37"/>
      <c r="D135" s="37"/>
      <c r="E135" s="37"/>
      <c r="F135" s="37"/>
      <c r="G135" s="37"/>
      <c r="H135" s="33"/>
      <c r="I135" s="33"/>
      <c r="J135" s="33"/>
      <c r="K135" s="33"/>
    </row>
    <row r="136" spans="1:11" ht="20.25" customHeight="1">
      <c r="A136" s="34"/>
      <c r="B136" s="37"/>
      <c r="C136" s="37"/>
      <c r="D136" s="37"/>
      <c r="E136" s="37"/>
      <c r="F136" s="37"/>
      <c r="G136" s="37"/>
      <c r="H136" s="33"/>
      <c r="I136" s="33"/>
      <c r="J136" s="33"/>
      <c r="K136" s="33"/>
    </row>
    <row r="137" spans="1:11" ht="20.25" customHeight="1">
      <c r="A137" s="34"/>
      <c r="B137" s="37"/>
      <c r="C137" s="37"/>
      <c r="D137" s="37"/>
      <c r="E137" s="37"/>
      <c r="F137" s="37"/>
      <c r="G137" s="37"/>
      <c r="H137" s="33"/>
      <c r="I137" s="33"/>
      <c r="J137" s="33"/>
      <c r="K137" s="33"/>
    </row>
    <row r="138" spans="1:11" ht="20.25" customHeight="1">
      <c r="A138" s="34"/>
      <c r="B138" s="37"/>
      <c r="C138" s="37"/>
      <c r="D138" s="37"/>
      <c r="E138" s="37"/>
      <c r="F138" s="37"/>
      <c r="G138" s="37"/>
      <c r="H138" s="33"/>
      <c r="I138" s="33"/>
      <c r="J138" s="33"/>
      <c r="K138" s="33"/>
    </row>
    <row r="139" spans="1:11" ht="20.25" customHeight="1">
      <c r="A139" s="34"/>
      <c r="B139" s="37"/>
      <c r="C139" s="37"/>
      <c r="D139" s="37"/>
      <c r="E139" s="37"/>
      <c r="F139" s="37"/>
      <c r="G139" s="37"/>
      <c r="H139" s="33"/>
      <c r="I139" s="33"/>
      <c r="J139" s="33"/>
      <c r="K139" s="33"/>
    </row>
    <row r="140" spans="1:11" ht="20.25" customHeight="1">
      <c r="A140" s="34"/>
      <c r="B140" s="37"/>
      <c r="C140" s="37"/>
      <c r="D140" s="37"/>
      <c r="E140" s="37"/>
      <c r="F140" s="37"/>
      <c r="G140" s="37"/>
      <c r="H140" s="33"/>
      <c r="I140" s="33"/>
      <c r="J140" s="33"/>
      <c r="K140" s="33"/>
    </row>
    <row r="141" spans="1:11" ht="20.25" customHeight="1">
      <c r="A141" s="34"/>
      <c r="B141" s="37"/>
      <c r="C141" s="37"/>
      <c r="D141" s="37"/>
      <c r="E141" s="37"/>
      <c r="F141" s="37"/>
      <c r="G141" s="37"/>
      <c r="H141" s="33"/>
      <c r="I141" s="33"/>
      <c r="J141" s="33"/>
      <c r="K141" s="33"/>
    </row>
    <row r="142" spans="1:11" ht="20.25" customHeight="1">
      <c r="A142" s="34"/>
      <c r="B142" s="37"/>
      <c r="C142" s="37"/>
      <c r="D142" s="37"/>
      <c r="E142" s="37"/>
      <c r="F142" s="37"/>
      <c r="G142" s="37"/>
      <c r="H142" s="33"/>
      <c r="I142" s="33"/>
      <c r="J142" s="33"/>
      <c r="K142" s="33"/>
    </row>
    <row r="143" spans="1:11" ht="20.25" customHeight="1">
      <c r="A143" s="34"/>
      <c r="B143" s="37"/>
      <c r="C143" s="37"/>
      <c r="D143" s="37"/>
      <c r="E143" s="37"/>
      <c r="F143" s="37"/>
      <c r="G143" s="37"/>
      <c r="H143" s="33"/>
      <c r="I143" s="33"/>
      <c r="J143" s="33"/>
      <c r="K143" s="33"/>
    </row>
    <row r="144" spans="1:11" ht="20.25" customHeight="1">
      <c r="A144" s="34"/>
      <c r="B144" s="37"/>
      <c r="C144" s="37"/>
      <c r="D144" s="37"/>
      <c r="E144" s="37"/>
      <c r="F144" s="37"/>
      <c r="G144" s="37"/>
      <c r="H144" s="33"/>
      <c r="I144" s="33"/>
      <c r="J144" s="33"/>
      <c r="K144" s="33"/>
    </row>
    <row r="145" spans="1:11" ht="20.25" customHeight="1">
      <c r="A145" s="34"/>
      <c r="B145" s="37"/>
      <c r="C145" s="37"/>
      <c r="D145" s="37"/>
      <c r="E145" s="37"/>
      <c r="F145" s="37"/>
      <c r="G145" s="37"/>
      <c r="H145" s="33"/>
      <c r="I145" s="33"/>
      <c r="J145" s="33"/>
      <c r="K145" s="33"/>
    </row>
    <row r="146" spans="1:11" ht="20.25" customHeight="1">
      <c r="A146" s="34"/>
      <c r="B146" s="37"/>
      <c r="C146" s="37"/>
      <c r="D146" s="37"/>
      <c r="E146" s="37"/>
      <c r="F146" s="37"/>
      <c r="G146" s="37"/>
      <c r="H146" s="33"/>
      <c r="I146" s="33"/>
      <c r="J146" s="33"/>
      <c r="K146" s="33"/>
    </row>
    <row r="147" spans="1:11" ht="12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ht="12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ht="12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ht="12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ht="12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ht="12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ht="12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1" ht="12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1:11" ht="12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ht="12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ht="12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ht="12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1:11" ht="12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</row>
    <row r="164" spans="1:11" ht="12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1:11" ht="12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1:11" ht="12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ht="12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ht="12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1:11" ht="12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1" ht="12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1:11" ht="12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ht="12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1:11" ht="12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ht="12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ht="12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1:11" ht="12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</row>
    <row r="177" spans="1:11" ht="12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1:11" ht="12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1:11" ht="12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1:11" ht="12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</row>
    <row r="181" spans="1:11" ht="12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ht="12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</row>
    <row r="183" spans="1:11" ht="12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ht="12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1:11" ht="12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1:11" ht="12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1:11" ht="12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1:11" ht="12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1:11" ht="12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ht="12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1:11" ht="12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1:11" ht="12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1:11" ht="12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1:11" ht="12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1:11" ht="12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1:11" ht="12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1:11" ht="12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1:11" ht="12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ht="12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ht="12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ht="12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1:11" ht="12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ht="12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ht="12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ht="12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11" ht="12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ht="12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1:11" ht="12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1:11" ht="12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1:11" ht="12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1:11" ht="12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1:11" ht="12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ht="12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ht="12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1" ht="12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</row>
    <row r="216" spans="1:11" ht="12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</row>
    <row r="217" spans="1:11" ht="12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</row>
    <row r="65534" ht="12.75" customHeight="1"/>
  </sheetData>
  <sheetProtection selectLockedCells="1" selectUnlockedCells="1"/>
  <mergeCells count="17">
    <mergeCell ref="A2:G2"/>
    <mergeCell ref="G3:G5"/>
    <mergeCell ref="A6:A7"/>
    <mergeCell ref="B6:B7"/>
    <mergeCell ref="C6:C7"/>
    <mergeCell ref="D6:D7"/>
    <mergeCell ref="E6:E7"/>
    <mergeCell ref="F6:F7"/>
    <mergeCell ref="G6:G7"/>
    <mergeCell ref="G16:G18"/>
    <mergeCell ref="A19:A20"/>
    <mergeCell ref="B19:B20"/>
    <mergeCell ref="C19:C20"/>
    <mergeCell ref="D19:D20"/>
    <mergeCell ref="E19:E20"/>
    <mergeCell ref="F19:F20"/>
    <mergeCell ref="G19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79" r:id="rId1"/>
  <rowBreaks count="3" manualBreakCount="3">
    <brk id="35" max="255" man="1"/>
    <brk id="80" max="255" man="1"/>
    <brk id="1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3.7109375" style="0" customWidth="1"/>
    <col min="4" max="4" width="16.140625" style="0" customWidth="1"/>
    <col min="5" max="5" width="20.140625" style="0" customWidth="1"/>
    <col min="6" max="6" width="13.421875" style="0" customWidth="1"/>
    <col min="7" max="7" width="21.8515625" style="0" customWidth="1"/>
  </cols>
  <sheetData>
    <row r="2" spans="1:7" ht="23.25">
      <c r="A2" s="73" t="s">
        <v>0</v>
      </c>
      <c r="B2" s="73"/>
      <c r="C2" s="73"/>
      <c r="D2" s="73"/>
      <c r="E2" s="73"/>
      <c r="F2" s="73"/>
      <c r="G2" s="73"/>
    </row>
    <row r="3" spans="3:7" ht="13.5" thickBot="1">
      <c r="C3" t="s">
        <v>1</v>
      </c>
      <c r="G3" s="74" t="s">
        <v>272</v>
      </c>
    </row>
    <row r="4" spans="3:7" ht="18.75" thickBot="1">
      <c r="C4" s="21" t="s">
        <v>273</v>
      </c>
      <c r="G4" s="74"/>
    </row>
    <row r="5" ht="13.5" thickBot="1">
      <c r="G5" s="74"/>
    </row>
    <row r="6" spans="1:7" ht="13.5" thickBot="1">
      <c r="A6" s="75" t="s">
        <v>4</v>
      </c>
      <c r="B6" s="75" t="s">
        <v>134</v>
      </c>
      <c r="C6" s="75" t="s">
        <v>135</v>
      </c>
      <c r="D6" s="75" t="s">
        <v>136</v>
      </c>
      <c r="E6" s="75" t="s">
        <v>6</v>
      </c>
      <c r="F6" s="75" t="s">
        <v>137</v>
      </c>
      <c r="G6" s="75" t="s">
        <v>138</v>
      </c>
    </row>
    <row r="7" spans="1:7" ht="12.75">
      <c r="A7" s="75"/>
      <c r="B7" s="75"/>
      <c r="C7" s="75"/>
      <c r="D7" s="75"/>
      <c r="E7" s="75"/>
      <c r="F7" s="75"/>
      <c r="G7" s="75"/>
    </row>
    <row r="8" spans="1:7" ht="20.25">
      <c r="A8" s="23">
        <v>1</v>
      </c>
      <c r="B8" s="24">
        <v>122</v>
      </c>
      <c r="C8" s="25" t="s">
        <v>351</v>
      </c>
      <c r="D8" s="25" t="s">
        <v>274</v>
      </c>
      <c r="E8" s="25" t="s">
        <v>141</v>
      </c>
      <c r="F8" s="13">
        <v>0.010570601851851852</v>
      </c>
      <c r="G8" s="25" t="s">
        <v>142</v>
      </c>
    </row>
    <row r="9" spans="1:7" ht="20.25">
      <c r="A9" s="23">
        <v>2</v>
      </c>
      <c r="B9" s="24">
        <v>121</v>
      </c>
      <c r="C9" s="25" t="s">
        <v>352</v>
      </c>
      <c r="D9" s="25" t="s">
        <v>275</v>
      </c>
      <c r="E9" s="25" t="s">
        <v>141</v>
      </c>
      <c r="F9" s="13">
        <v>0.01093287037037037</v>
      </c>
      <c r="G9" s="25" t="s">
        <v>142</v>
      </c>
    </row>
    <row r="10" spans="1:7" ht="20.25">
      <c r="A10" s="23">
        <v>3</v>
      </c>
      <c r="B10" s="24">
        <v>157</v>
      </c>
      <c r="C10" s="25" t="s">
        <v>276</v>
      </c>
      <c r="D10" s="25" t="s">
        <v>277</v>
      </c>
      <c r="E10" s="25" t="s">
        <v>278</v>
      </c>
      <c r="F10" s="13">
        <v>0.011113425925925926</v>
      </c>
      <c r="G10" s="25" t="s">
        <v>158</v>
      </c>
    </row>
    <row r="11" spans="1:7" ht="20.25">
      <c r="A11" s="23">
        <v>4</v>
      </c>
      <c r="B11" s="24">
        <v>165</v>
      </c>
      <c r="C11" s="25" t="s">
        <v>353</v>
      </c>
      <c r="D11" s="25" t="s">
        <v>279</v>
      </c>
      <c r="E11" s="25" t="s">
        <v>151</v>
      </c>
      <c r="F11" s="13">
        <v>0.01229050925925926</v>
      </c>
      <c r="G11" s="25" t="s">
        <v>166</v>
      </c>
    </row>
    <row r="12" spans="1:7" ht="20.25">
      <c r="A12" s="23">
        <v>5</v>
      </c>
      <c r="B12" s="24">
        <v>169</v>
      </c>
      <c r="C12" s="25" t="s">
        <v>354</v>
      </c>
      <c r="D12" s="25" t="s">
        <v>279</v>
      </c>
      <c r="E12" s="25" t="s">
        <v>151</v>
      </c>
      <c r="F12" s="13">
        <v>0.012457175925925925</v>
      </c>
      <c r="G12" s="25" t="s">
        <v>166</v>
      </c>
    </row>
    <row r="13" spans="1:7" ht="20.25">
      <c r="A13" s="23">
        <v>6</v>
      </c>
      <c r="B13" s="24">
        <v>170</v>
      </c>
      <c r="C13" s="25" t="s">
        <v>355</v>
      </c>
      <c r="D13" s="25" t="s">
        <v>280</v>
      </c>
      <c r="E13" s="25" t="s">
        <v>151</v>
      </c>
      <c r="F13" s="13">
        <v>0.013262731481481483</v>
      </c>
      <c r="G13" s="25" t="s">
        <v>281</v>
      </c>
    </row>
    <row r="14" spans="1:7" ht="20.25">
      <c r="A14" s="23">
        <v>7</v>
      </c>
      <c r="B14" s="24">
        <v>156</v>
      </c>
      <c r="C14" s="25" t="s">
        <v>282</v>
      </c>
      <c r="D14" s="25" t="s">
        <v>277</v>
      </c>
      <c r="E14" s="25" t="s">
        <v>202</v>
      </c>
      <c r="F14" s="13">
        <v>0.013605324074074074</v>
      </c>
      <c r="G14" s="25" t="s">
        <v>158</v>
      </c>
    </row>
    <row r="15" spans="1:7" ht="20.25">
      <c r="A15" s="23"/>
      <c r="B15" s="24"/>
      <c r="C15" s="25"/>
      <c r="D15" s="25"/>
      <c r="E15" s="25"/>
      <c r="F15" s="25"/>
      <c r="G15" s="25"/>
    </row>
    <row r="16" spans="1:7" ht="20.25">
      <c r="A16" s="23"/>
      <c r="B16" s="24"/>
      <c r="C16" s="25"/>
      <c r="D16" s="25"/>
      <c r="E16" s="25"/>
      <c r="F16" s="25"/>
      <c r="G16" s="25"/>
    </row>
    <row r="17" spans="1:7" ht="23.25">
      <c r="A17" s="71"/>
      <c r="B17" s="71"/>
      <c r="C17" s="71"/>
      <c r="D17" s="71"/>
      <c r="E17" s="71"/>
      <c r="F17" s="71"/>
      <c r="G17" s="71"/>
    </row>
    <row r="18" spans="3:7" ht="13.5" thickBot="1">
      <c r="C18" t="s">
        <v>1</v>
      </c>
      <c r="G18" s="74" t="s">
        <v>283</v>
      </c>
    </row>
    <row r="19" spans="3:7" ht="18.75" thickBot="1">
      <c r="C19" s="21" t="s">
        <v>284</v>
      </c>
      <c r="G19" s="74"/>
    </row>
    <row r="20" ht="13.5" thickBot="1">
      <c r="G20" s="74"/>
    </row>
    <row r="21" spans="1:7" ht="13.5" thickBot="1">
      <c r="A21" s="75" t="s">
        <v>4</v>
      </c>
      <c r="B21" s="75" t="s">
        <v>134</v>
      </c>
      <c r="C21" s="75" t="s">
        <v>135</v>
      </c>
      <c r="D21" s="75" t="s">
        <v>136</v>
      </c>
      <c r="E21" s="75" t="s">
        <v>6</v>
      </c>
      <c r="F21" s="75" t="s">
        <v>137</v>
      </c>
      <c r="G21" s="75" t="s">
        <v>138</v>
      </c>
    </row>
    <row r="22" spans="1:7" ht="12.75">
      <c r="A22" s="75"/>
      <c r="B22" s="75"/>
      <c r="C22" s="75"/>
      <c r="D22" s="75"/>
      <c r="E22" s="75"/>
      <c r="F22" s="75"/>
      <c r="G22" s="75"/>
    </row>
    <row r="23" spans="1:7" ht="20.25">
      <c r="A23" s="23">
        <v>1</v>
      </c>
      <c r="B23" s="24">
        <v>140</v>
      </c>
      <c r="C23" s="25" t="s">
        <v>285</v>
      </c>
      <c r="D23" s="25" t="s">
        <v>286</v>
      </c>
      <c r="E23" s="25" t="s">
        <v>206</v>
      </c>
      <c r="F23" s="13">
        <v>0.01148263888888889</v>
      </c>
      <c r="G23" s="25" t="s">
        <v>207</v>
      </c>
    </row>
    <row r="24" spans="1:7" ht="20.25">
      <c r="A24" s="23"/>
      <c r="B24" s="24"/>
      <c r="C24" s="26"/>
      <c r="D24" s="25"/>
      <c r="E24" s="25"/>
      <c r="F24" s="25"/>
      <c r="G24" s="25"/>
    </row>
    <row r="25" spans="1:7" ht="20.25">
      <c r="A25" s="23"/>
      <c r="B25" s="24"/>
      <c r="C25" s="24"/>
      <c r="D25" s="25"/>
      <c r="E25" s="25"/>
      <c r="F25" s="25"/>
      <c r="G25" s="25"/>
    </row>
  </sheetData>
  <mergeCells count="17">
    <mergeCell ref="A2:G2"/>
    <mergeCell ref="G3:G5"/>
    <mergeCell ref="A6:A7"/>
    <mergeCell ref="B6:B7"/>
    <mergeCell ref="C6:C7"/>
    <mergeCell ref="D6:D7"/>
    <mergeCell ref="E6:E7"/>
    <mergeCell ref="F6:F7"/>
    <mergeCell ref="G6:G7"/>
    <mergeCell ref="G18:G20"/>
    <mergeCell ref="A21:A22"/>
    <mergeCell ref="B21:B22"/>
    <mergeCell ref="C21:C22"/>
    <mergeCell ref="D21:D22"/>
    <mergeCell ref="E21:E22"/>
    <mergeCell ref="F21:F22"/>
    <mergeCell ref="G21:G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="88" zoomScaleSheetLayoutView="88" zoomScalePageLayoutView="0" workbookViewId="0" topLeftCell="A1">
      <selection activeCell="J25" sqref="J25"/>
    </sheetView>
  </sheetViews>
  <sheetFormatPr defaultColWidth="9.140625" defaultRowHeight="12.75" customHeight="1"/>
  <cols>
    <col min="1" max="1" width="6.140625" style="0" customWidth="1"/>
    <col min="2" max="2" width="5.7109375" style="0" customWidth="1"/>
    <col min="3" max="3" width="21.421875" style="0" customWidth="1"/>
    <col min="4" max="4" width="16.140625" style="0" customWidth="1"/>
    <col min="5" max="5" width="12.57421875" style="0" customWidth="1"/>
    <col min="6" max="6" width="11.7109375" style="0" customWidth="1"/>
    <col min="7" max="7" width="13.8515625" style="0" customWidth="1"/>
    <col min="8" max="8" width="10.7109375" style="0" customWidth="1"/>
  </cols>
  <sheetData>
    <row r="2" spans="1:8" ht="23.25" customHeight="1">
      <c r="A2" s="73" t="s">
        <v>0</v>
      </c>
      <c r="B2" s="73"/>
      <c r="C2" s="73"/>
      <c r="D2" s="73"/>
      <c r="E2" s="73"/>
      <c r="F2" s="73"/>
      <c r="G2" s="73"/>
      <c r="H2" s="73"/>
    </row>
    <row r="3" spans="3:8" ht="12.75" customHeight="1">
      <c r="C3" t="s">
        <v>1</v>
      </c>
      <c r="G3" s="74" t="s">
        <v>287</v>
      </c>
      <c r="H3" s="74"/>
    </row>
    <row r="4" spans="3:8" ht="18" customHeight="1">
      <c r="C4" s="21" t="s">
        <v>288</v>
      </c>
      <c r="G4" s="74"/>
      <c r="H4" s="74"/>
    </row>
    <row r="5" spans="7:8" ht="13.5" customHeight="1">
      <c r="G5" s="74"/>
      <c r="H5" s="74"/>
    </row>
    <row r="6" spans="1:8" ht="15.75" customHeight="1">
      <c r="A6" s="75" t="s">
        <v>4</v>
      </c>
      <c r="B6" s="75" t="s">
        <v>134</v>
      </c>
      <c r="C6" s="75" t="s">
        <v>135</v>
      </c>
      <c r="D6" s="75" t="s">
        <v>136</v>
      </c>
      <c r="E6" s="75" t="s">
        <v>6</v>
      </c>
      <c r="F6" s="75" t="s">
        <v>137</v>
      </c>
      <c r="G6" s="22" t="s">
        <v>137</v>
      </c>
      <c r="H6" s="75" t="s">
        <v>289</v>
      </c>
    </row>
    <row r="7" spans="1:8" ht="15.75" customHeight="1">
      <c r="A7" s="75"/>
      <c r="B7" s="75"/>
      <c r="C7" s="75"/>
      <c r="D7" s="75"/>
      <c r="E7" s="75"/>
      <c r="F7" s="75"/>
      <c r="G7" s="29" t="s">
        <v>290</v>
      </c>
      <c r="H7" s="75"/>
    </row>
    <row r="8" spans="1:8" ht="20.25" customHeight="1">
      <c r="A8" s="23">
        <v>1</v>
      </c>
      <c r="B8" s="12">
        <v>188</v>
      </c>
      <c r="C8" s="12" t="s">
        <v>291</v>
      </c>
      <c r="D8" s="12" t="s">
        <v>292</v>
      </c>
      <c r="E8" s="12" t="s">
        <v>293</v>
      </c>
      <c r="F8" s="13">
        <v>0.012658564814814815</v>
      </c>
      <c r="G8" s="13">
        <v>0.008136574074074074</v>
      </c>
      <c r="H8" s="12">
        <v>78</v>
      </c>
    </row>
    <row r="9" spans="1:8" ht="21.75" customHeight="1">
      <c r="A9" s="23">
        <v>2</v>
      </c>
      <c r="B9" s="12">
        <v>187</v>
      </c>
      <c r="C9" s="12" t="s">
        <v>294</v>
      </c>
      <c r="D9" s="12" t="s">
        <v>295</v>
      </c>
      <c r="E9" s="12" t="s">
        <v>296</v>
      </c>
      <c r="F9" s="13">
        <v>0.011762731481481482</v>
      </c>
      <c r="G9" s="13">
        <v>0.00880787037037037</v>
      </c>
      <c r="H9" s="12">
        <v>66</v>
      </c>
    </row>
    <row r="10" spans="1:8" ht="21.75" customHeight="1">
      <c r="A10" s="23">
        <v>3</v>
      </c>
      <c r="B10" s="12">
        <v>168</v>
      </c>
      <c r="C10" s="12" t="s">
        <v>297</v>
      </c>
      <c r="D10" s="12" t="s">
        <v>298</v>
      </c>
      <c r="E10" s="12" t="s">
        <v>299</v>
      </c>
      <c r="F10" s="13">
        <v>0.010136574074074074</v>
      </c>
      <c r="G10" s="13">
        <v>0.008935185185185185</v>
      </c>
      <c r="H10" s="12">
        <v>49</v>
      </c>
    </row>
    <row r="11" spans="1:8" ht="21.75" customHeight="1">
      <c r="A11" s="23">
        <v>4</v>
      </c>
      <c r="B11" s="12">
        <v>185</v>
      </c>
      <c r="C11" s="12" t="s">
        <v>300</v>
      </c>
      <c r="D11" s="12" t="s">
        <v>301</v>
      </c>
      <c r="E11" s="12" t="s">
        <v>296</v>
      </c>
      <c r="F11" s="13">
        <v>0.013604166666666667</v>
      </c>
      <c r="G11" s="13">
        <v>0.008993055555555556</v>
      </c>
      <c r="H11" s="12">
        <v>75</v>
      </c>
    </row>
    <row r="12" spans="1:8" ht="20.25" customHeight="1">
      <c r="A12" s="23">
        <v>5</v>
      </c>
      <c r="B12" s="12">
        <v>167</v>
      </c>
      <c r="C12" s="12" t="s">
        <v>302</v>
      </c>
      <c r="D12" s="30" t="s">
        <v>298</v>
      </c>
      <c r="E12" s="12" t="s">
        <v>303</v>
      </c>
      <c r="F12" s="13">
        <v>0.01097337962962963</v>
      </c>
      <c r="G12" s="13">
        <v>0.009016203703703703</v>
      </c>
      <c r="H12" s="12">
        <v>57</v>
      </c>
    </row>
    <row r="13" spans="1:8" ht="20.25" customHeight="1">
      <c r="A13" s="23">
        <v>6</v>
      </c>
      <c r="B13" s="12">
        <v>145</v>
      </c>
      <c r="C13" s="12" t="s">
        <v>312</v>
      </c>
      <c r="D13" s="12" t="s">
        <v>313</v>
      </c>
      <c r="E13" s="12" t="s">
        <v>314</v>
      </c>
      <c r="F13" s="13">
        <v>0.009825231481481482</v>
      </c>
      <c r="G13" s="13">
        <v>0.009016203703703703</v>
      </c>
      <c r="H13" s="12">
        <v>44</v>
      </c>
    </row>
    <row r="14" spans="1:8" ht="20.25" customHeight="1">
      <c r="A14" s="23">
        <v>7</v>
      </c>
      <c r="B14" s="12">
        <v>148</v>
      </c>
      <c r="C14" s="12" t="s">
        <v>304</v>
      </c>
      <c r="D14" s="12" t="s">
        <v>305</v>
      </c>
      <c r="E14" s="12" t="s">
        <v>306</v>
      </c>
      <c r="F14" s="13">
        <v>0.013314814814814816</v>
      </c>
      <c r="G14" s="13">
        <v>0.009398148148148149</v>
      </c>
      <c r="H14" s="12">
        <v>71</v>
      </c>
    </row>
    <row r="15" spans="1:8" ht="20.25" customHeight="1">
      <c r="A15" s="23">
        <v>8</v>
      </c>
      <c r="B15" s="12">
        <v>89</v>
      </c>
      <c r="C15" s="12" t="s">
        <v>307</v>
      </c>
      <c r="D15" s="12" t="s">
        <v>308</v>
      </c>
      <c r="E15" s="12" t="s">
        <v>296</v>
      </c>
      <c r="F15" s="13">
        <v>0.013046296296296297</v>
      </c>
      <c r="G15" s="13">
        <v>0.009664351851851851</v>
      </c>
      <c r="H15" s="12">
        <v>67</v>
      </c>
    </row>
    <row r="16" spans="1:8" ht="21.75" customHeight="1">
      <c r="A16" s="23">
        <v>9</v>
      </c>
      <c r="B16" s="12">
        <v>17</v>
      </c>
      <c r="C16" s="12" t="s">
        <v>309</v>
      </c>
      <c r="D16" s="12" t="s">
        <v>310</v>
      </c>
      <c r="E16" s="12" t="s">
        <v>311</v>
      </c>
      <c r="F16" s="13">
        <v>0.013208333333333334</v>
      </c>
      <c r="G16" s="13">
        <v>0.009664351851851851</v>
      </c>
      <c r="H16" s="12">
        <v>68</v>
      </c>
    </row>
    <row r="17" spans="1:8" ht="20.25" customHeight="1">
      <c r="A17" s="23"/>
      <c r="B17" s="24"/>
      <c r="C17" s="24"/>
      <c r="D17" s="24"/>
      <c r="E17" s="24"/>
      <c r="F17" s="24"/>
      <c r="G17" s="24"/>
      <c r="H17" s="24"/>
    </row>
    <row r="18" spans="1:8" ht="20.25" customHeight="1">
      <c r="A18" s="23"/>
      <c r="B18" s="24"/>
      <c r="C18" s="24"/>
      <c r="D18" s="24"/>
      <c r="E18" s="24"/>
      <c r="F18" s="24"/>
      <c r="G18" s="24"/>
      <c r="H18" s="24"/>
    </row>
    <row r="19" spans="1:8" ht="20.25" customHeight="1">
      <c r="A19" s="23"/>
      <c r="B19" s="24"/>
      <c r="C19" s="24"/>
      <c r="D19" s="24"/>
      <c r="E19" s="24"/>
      <c r="F19" s="24"/>
      <c r="G19" s="24"/>
      <c r="H19" s="24"/>
    </row>
    <row r="20" spans="1:8" ht="20.25" customHeight="1">
      <c r="A20" s="23"/>
      <c r="B20" s="24"/>
      <c r="C20" s="24"/>
      <c r="D20" s="24"/>
      <c r="E20" s="24"/>
      <c r="F20" s="24"/>
      <c r="G20" s="24"/>
      <c r="H20" s="24"/>
    </row>
    <row r="21" spans="1:8" ht="20.25" customHeight="1">
      <c r="A21" s="23"/>
      <c r="B21" s="24"/>
      <c r="C21" s="24"/>
      <c r="D21" s="24"/>
      <c r="E21" s="24"/>
      <c r="F21" s="24"/>
      <c r="G21" s="24"/>
      <c r="H21" s="24"/>
    </row>
    <row r="22" spans="7:8" ht="20.25" customHeight="1" thickBot="1">
      <c r="G22" s="74" t="s">
        <v>315</v>
      </c>
      <c r="H22" s="74"/>
    </row>
    <row r="23" spans="3:8" ht="20.25" customHeight="1" thickBot="1">
      <c r="C23" s="21" t="s">
        <v>316</v>
      </c>
      <c r="G23" s="74"/>
      <c r="H23" s="74"/>
    </row>
    <row r="24" spans="7:8" ht="12.75" customHeight="1" thickBot="1">
      <c r="G24" s="74"/>
      <c r="H24" s="74"/>
    </row>
    <row r="25" spans="1:8" ht="12.75" customHeight="1" thickBot="1">
      <c r="A25" s="75" t="s">
        <v>4</v>
      </c>
      <c r="B25" s="75" t="s">
        <v>134</v>
      </c>
      <c r="C25" s="75" t="s">
        <v>135</v>
      </c>
      <c r="D25" s="75" t="s">
        <v>136</v>
      </c>
      <c r="E25" s="75" t="s">
        <v>6</v>
      </c>
      <c r="F25" s="75" t="s">
        <v>137</v>
      </c>
      <c r="G25" s="22" t="s">
        <v>137</v>
      </c>
      <c r="H25" s="75" t="s">
        <v>289</v>
      </c>
    </row>
    <row r="26" spans="1:8" ht="12.75" customHeight="1">
      <c r="A26" s="75"/>
      <c r="B26" s="75"/>
      <c r="C26" s="75"/>
      <c r="D26" s="75"/>
      <c r="E26" s="75"/>
      <c r="F26" s="75"/>
      <c r="G26" s="29" t="s">
        <v>290</v>
      </c>
      <c r="H26" s="75"/>
    </row>
    <row r="27" spans="1:8" ht="20.25" customHeight="1">
      <c r="A27" s="23">
        <v>1</v>
      </c>
      <c r="B27" s="12">
        <v>159</v>
      </c>
      <c r="C27" s="12" t="s">
        <v>317</v>
      </c>
      <c r="D27" s="12" t="s">
        <v>318</v>
      </c>
      <c r="E27" s="12" t="s">
        <v>306</v>
      </c>
      <c r="F27" s="13">
        <v>0.0133125</v>
      </c>
      <c r="G27" s="13"/>
      <c r="H27" s="12">
        <v>61</v>
      </c>
    </row>
    <row r="28" spans="1:8" s="38" customFormat="1" ht="12.75" customHeight="1">
      <c r="A28" s="23"/>
      <c r="B28" s="23"/>
      <c r="C28" s="23"/>
      <c r="D28" s="23"/>
      <c r="E28" s="23"/>
      <c r="F28" s="23"/>
      <c r="G28" s="23"/>
      <c r="H28" s="23"/>
    </row>
    <row r="29" spans="1:8" s="38" customFormat="1" ht="12.75" customHeight="1">
      <c r="A29" s="23"/>
      <c r="B29" s="23"/>
      <c r="C29" s="23"/>
      <c r="D29" s="23"/>
      <c r="E29" s="23"/>
      <c r="F29" s="23"/>
      <c r="G29" s="23"/>
      <c r="H29" s="23"/>
    </row>
    <row r="30" spans="1:8" s="38" customFormat="1" ht="12.75" customHeight="1">
      <c r="A30" s="23"/>
      <c r="B30" s="23"/>
      <c r="C30" s="23"/>
      <c r="D30" s="23"/>
      <c r="E30" s="23"/>
      <c r="F30" s="23"/>
      <c r="G30" s="23"/>
      <c r="H30" s="23"/>
    </row>
    <row r="31" spans="1:8" s="38" customFormat="1" ht="12.75" customHeight="1">
      <c r="A31" s="23"/>
      <c r="B31" s="23"/>
      <c r="C31" s="23"/>
      <c r="D31" s="23"/>
      <c r="E31" s="23"/>
      <c r="F31" s="23"/>
      <c r="G31" s="23"/>
      <c r="H31" s="23"/>
    </row>
    <row r="32" spans="1:8" s="38" customFormat="1" ht="12.75" customHeight="1">
      <c r="A32" s="23"/>
      <c r="B32" s="23"/>
      <c r="C32" s="23"/>
      <c r="D32" s="23"/>
      <c r="E32" s="23"/>
      <c r="F32" s="23"/>
      <c r="G32" s="23"/>
      <c r="H32" s="23"/>
    </row>
    <row r="44" spans="1:10" ht="23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8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20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20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20.2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1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20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20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20.25" customHeight="1">
      <c r="A56" s="34"/>
      <c r="B56" s="37"/>
      <c r="C56" s="37"/>
      <c r="D56" s="37"/>
      <c r="E56" s="37"/>
      <c r="F56" s="37"/>
      <c r="G56" s="37"/>
      <c r="H56" s="37"/>
      <c r="I56" s="33"/>
      <c r="J56" s="33"/>
    </row>
    <row r="57" spans="1:10" ht="20.25" customHeight="1">
      <c r="A57" s="34"/>
      <c r="B57" s="37"/>
      <c r="C57" s="37"/>
      <c r="D57" s="37"/>
      <c r="E57" s="37"/>
      <c r="F57" s="37"/>
      <c r="G57" s="37"/>
      <c r="H57" s="37"/>
      <c r="I57" s="33"/>
      <c r="J57" s="33"/>
    </row>
    <row r="58" spans="1:10" ht="20.25" customHeight="1">
      <c r="A58" s="34"/>
      <c r="B58" s="37"/>
      <c r="C58" s="37"/>
      <c r="D58" s="37"/>
      <c r="E58" s="37"/>
      <c r="F58" s="37"/>
      <c r="G58" s="37"/>
      <c r="H58" s="37"/>
      <c r="I58" s="33"/>
      <c r="J58" s="33"/>
    </row>
    <row r="59" spans="1:10" ht="20.25" customHeight="1">
      <c r="A59" s="34"/>
      <c r="B59" s="37"/>
      <c r="C59" s="37"/>
      <c r="D59" s="37"/>
      <c r="E59" s="37"/>
      <c r="F59" s="37"/>
      <c r="G59" s="37"/>
      <c r="H59" s="37"/>
      <c r="I59" s="33"/>
      <c r="J59" s="33"/>
    </row>
    <row r="60" spans="1:10" ht="20.25" customHeight="1">
      <c r="A60" s="34"/>
      <c r="B60" s="37"/>
      <c r="C60" s="37"/>
      <c r="D60" s="37"/>
      <c r="E60" s="37"/>
      <c r="F60" s="37"/>
      <c r="G60" s="37"/>
      <c r="H60" s="37"/>
      <c r="I60" s="33"/>
      <c r="J60" s="33"/>
    </row>
    <row r="61" spans="1:10" ht="20.25" customHeight="1">
      <c r="A61" s="34"/>
      <c r="B61" s="37"/>
      <c r="C61" s="37"/>
      <c r="D61" s="37"/>
      <c r="E61" s="37"/>
      <c r="F61" s="37"/>
      <c r="G61" s="37"/>
      <c r="H61" s="37"/>
      <c r="I61" s="33"/>
      <c r="J61" s="33"/>
    </row>
    <row r="62" spans="1:10" ht="20.25" customHeight="1">
      <c r="A62" s="34"/>
      <c r="B62" s="37"/>
      <c r="C62" s="37"/>
      <c r="D62" s="37"/>
      <c r="E62" s="37"/>
      <c r="F62" s="37"/>
      <c r="G62" s="37"/>
      <c r="H62" s="37"/>
      <c r="I62" s="33"/>
      <c r="J62" s="33"/>
    </row>
    <row r="63" spans="1:10" ht="20.25" customHeight="1">
      <c r="A63" s="34"/>
      <c r="B63" s="37"/>
      <c r="C63" s="37"/>
      <c r="D63" s="37"/>
      <c r="E63" s="37"/>
      <c r="F63" s="37"/>
      <c r="G63" s="37"/>
      <c r="H63" s="37"/>
      <c r="I63" s="33"/>
      <c r="J63" s="33"/>
    </row>
    <row r="64" spans="1:10" ht="20.25" customHeight="1">
      <c r="A64" s="34"/>
      <c r="B64" s="37"/>
      <c r="C64" s="37"/>
      <c r="D64" s="37"/>
      <c r="E64" s="37"/>
      <c r="F64" s="37"/>
      <c r="G64" s="37"/>
      <c r="H64" s="37"/>
      <c r="I64" s="33"/>
      <c r="J64" s="33"/>
    </row>
    <row r="65" spans="1:10" ht="20.25" customHeight="1">
      <c r="A65" s="34"/>
      <c r="B65" s="37"/>
      <c r="C65" s="37"/>
      <c r="D65" s="37"/>
      <c r="E65" s="37"/>
      <c r="F65" s="37"/>
      <c r="G65" s="37"/>
      <c r="H65" s="37"/>
      <c r="I65" s="33"/>
      <c r="J65" s="33"/>
    </row>
    <row r="66" spans="1:10" ht="20.25" customHeight="1">
      <c r="A66" s="34"/>
      <c r="B66" s="37"/>
      <c r="C66" s="37"/>
      <c r="D66" s="37"/>
      <c r="E66" s="37"/>
      <c r="F66" s="37"/>
      <c r="G66" s="37"/>
      <c r="H66" s="37"/>
      <c r="I66" s="33"/>
      <c r="J66" s="33"/>
    </row>
  </sheetData>
  <sheetProtection selectLockedCells="1" selectUnlockedCells="1"/>
  <mergeCells count="17">
    <mergeCell ref="A2:H2"/>
    <mergeCell ref="G3:H5"/>
    <mergeCell ref="A6:A7"/>
    <mergeCell ref="B6:B7"/>
    <mergeCell ref="C6:C7"/>
    <mergeCell ref="D6:D7"/>
    <mergeCell ref="E6:E7"/>
    <mergeCell ref="F6:F7"/>
    <mergeCell ref="H6:H7"/>
    <mergeCell ref="G22:H24"/>
    <mergeCell ref="A25:A26"/>
    <mergeCell ref="B25:B26"/>
    <mergeCell ref="C25:C26"/>
    <mergeCell ref="D25:D26"/>
    <mergeCell ref="E25:E26"/>
    <mergeCell ref="F25:F26"/>
    <mergeCell ref="H25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"/>
  <sheetViews>
    <sheetView view="pageBreakPreview" zoomScale="88" zoomScaleSheetLayoutView="88" zoomScalePageLayoutView="0" workbookViewId="0" topLeftCell="A1">
      <selection activeCell="G22" sqref="G22"/>
    </sheetView>
  </sheetViews>
  <sheetFormatPr defaultColWidth="9.140625" defaultRowHeight="12.75" customHeight="1"/>
  <cols>
    <col min="1" max="1" width="6.140625" style="0" customWidth="1"/>
    <col min="2" max="2" width="5.7109375" style="0" customWidth="1"/>
    <col min="3" max="3" width="26.28125" style="0" customWidth="1"/>
    <col min="4" max="4" width="16.140625" style="0" customWidth="1"/>
    <col min="5" max="5" width="21.00390625" style="0" customWidth="1"/>
    <col min="6" max="6" width="14.00390625" style="0" customWidth="1"/>
    <col min="7" max="7" width="21.8515625" style="0" customWidth="1"/>
  </cols>
  <sheetData>
    <row r="2" spans="1:7" ht="23.25" customHeight="1">
      <c r="A2" s="73" t="s">
        <v>0</v>
      </c>
      <c r="B2" s="73"/>
      <c r="C2" s="73"/>
      <c r="D2" s="73"/>
      <c r="E2" s="73"/>
      <c r="F2" s="73"/>
      <c r="G2" s="73"/>
    </row>
    <row r="3" spans="3:8" ht="12.75" customHeight="1">
      <c r="C3" t="s">
        <v>1</v>
      </c>
      <c r="G3" s="74" t="s">
        <v>319</v>
      </c>
      <c r="H3" s="31"/>
    </row>
    <row r="4" spans="3:8" ht="18" customHeight="1">
      <c r="C4" s="21" t="s">
        <v>320</v>
      </c>
      <c r="G4" s="74"/>
      <c r="H4" s="31"/>
    </row>
    <row r="5" spans="7:8" ht="13.5" customHeight="1">
      <c r="G5" s="74"/>
      <c r="H5" s="32"/>
    </row>
    <row r="6" spans="1:8" ht="12.75" customHeight="1">
      <c r="A6" s="75" t="s">
        <v>4</v>
      </c>
      <c r="B6" s="75" t="s">
        <v>134</v>
      </c>
      <c r="C6" s="75" t="s">
        <v>135</v>
      </c>
      <c r="D6" s="75" t="s">
        <v>136</v>
      </c>
      <c r="E6" s="75" t="s">
        <v>6</v>
      </c>
      <c r="F6" s="75" t="s">
        <v>137</v>
      </c>
      <c r="G6" s="80" t="s">
        <v>138</v>
      </c>
      <c r="H6" s="33"/>
    </row>
    <row r="7" spans="1:7" ht="12.75" customHeight="1">
      <c r="A7" s="75"/>
      <c r="B7" s="75"/>
      <c r="C7" s="75"/>
      <c r="D7" s="75"/>
      <c r="E7" s="75"/>
      <c r="F7" s="75"/>
      <c r="G7" s="75"/>
    </row>
    <row r="8" spans="1:7" ht="20.25" customHeight="1">
      <c r="A8" s="23">
        <v>1</v>
      </c>
      <c r="B8" s="12">
        <v>140</v>
      </c>
      <c r="C8" s="12" t="s">
        <v>321</v>
      </c>
      <c r="D8" s="30" t="s">
        <v>322</v>
      </c>
      <c r="E8" s="12" t="s">
        <v>306</v>
      </c>
      <c r="F8" s="13">
        <v>0.03349537037037037</v>
      </c>
      <c r="G8" s="12" t="s">
        <v>323</v>
      </c>
    </row>
    <row r="9" spans="1:7" ht="20.25" customHeight="1">
      <c r="A9" s="23">
        <v>2</v>
      </c>
      <c r="B9" s="12">
        <v>123</v>
      </c>
      <c r="C9" s="12" t="s">
        <v>324</v>
      </c>
      <c r="D9" s="12" t="s">
        <v>325</v>
      </c>
      <c r="E9" s="12" t="s">
        <v>141</v>
      </c>
      <c r="F9" s="13">
        <v>0.03869907407407407</v>
      </c>
      <c r="G9" s="12" t="s">
        <v>142</v>
      </c>
    </row>
    <row r="10" spans="1:7" ht="20.25" customHeight="1">
      <c r="A10" s="23">
        <v>3</v>
      </c>
      <c r="B10" s="12">
        <v>103</v>
      </c>
      <c r="C10" s="12" t="s">
        <v>326</v>
      </c>
      <c r="D10" s="12" t="s">
        <v>327</v>
      </c>
      <c r="E10" s="12" t="s">
        <v>306</v>
      </c>
      <c r="F10" s="13">
        <v>0.04160532407407407</v>
      </c>
      <c r="G10" s="12" t="s">
        <v>346</v>
      </c>
    </row>
    <row r="11" spans="1:7" ht="20.25" customHeight="1">
      <c r="A11" s="23">
        <v>4</v>
      </c>
      <c r="B11" s="12">
        <v>184</v>
      </c>
      <c r="C11" s="12" t="s">
        <v>328</v>
      </c>
      <c r="D11" s="12" t="s">
        <v>329</v>
      </c>
      <c r="E11" s="12" t="s">
        <v>330</v>
      </c>
      <c r="F11" s="36">
        <v>0.0424074074074074</v>
      </c>
      <c r="G11" s="12" t="s">
        <v>345</v>
      </c>
    </row>
    <row r="12" spans="1:7" ht="21.75" customHeight="1">
      <c r="A12" s="23">
        <v>5</v>
      </c>
      <c r="B12" s="12">
        <v>176</v>
      </c>
      <c r="C12" s="12" t="s">
        <v>331</v>
      </c>
      <c r="D12" s="12" t="s">
        <v>332</v>
      </c>
      <c r="E12" s="12" t="s">
        <v>151</v>
      </c>
      <c r="F12" s="36">
        <v>0.04659027777777778</v>
      </c>
      <c r="G12" s="12" t="s">
        <v>333</v>
      </c>
    </row>
    <row r="13" spans="1:7" ht="20.25" customHeight="1">
      <c r="A13" s="23"/>
      <c r="B13" s="12"/>
      <c r="C13" s="12"/>
      <c r="D13" s="12"/>
      <c r="E13" s="12"/>
      <c r="F13" s="12"/>
      <c r="G13" s="12"/>
    </row>
    <row r="14" spans="1:7" ht="20.25" customHeight="1">
      <c r="A14" s="23"/>
      <c r="B14" s="12"/>
      <c r="C14" s="12"/>
      <c r="D14" s="12"/>
      <c r="E14" s="12"/>
      <c r="F14" s="12"/>
      <c r="G14" s="12"/>
    </row>
    <row r="15" spans="1:7" ht="20.25" customHeight="1">
      <c r="A15" s="23"/>
      <c r="B15" s="12"/>
      <c r="C15" s="12"/>
      <c r="D15" s="12"/>
      <c r="E15" s="12"/>
      <c r="F15" s="12"/>
      <c r="G15" s="12"/>
    </row>
    <row r="16" spans="1:7" ht="20.25" customHeight="1">
      <c r="A16" s="34"/>
      <c r="B16" s="35"/>
      <c r="C16" s="35"/>
      <c r="D16" s="35"/>
      <c r="E16" s="35"/>
      <c r="F16" s="35"/>
      <c r="G16" s="35"/>
    </row>
    <row r="17" spans="2:7" ht="12.75" customHeight="1">
      <c r="B17" s="9"/>
      <c r="C17" s="9"/>
      <c r="D17" s="9"/>
      <c r="E17" s="9"/>
      <c r="F17" s="9"/>
      <c r="G17" s="77" t="s">
        <v>334</v>
      </c>
    </row>
    <row r="18" spans="2:7" ht="18" customHeight="1">
      <c r="B18" s="9"/>
      <c r="C18" s="19" t="s">
        <v>335</v>
      </c>
      <c r="D18" s="9"/>
      <c r="E18" s="9"/>
      <c r="F18" s="9"/>
      <c r="G18" s="77"/>
    </row>
    <row r="19" spans="2:7" ht="13.5" customHeight="1">
      <c r="B19" s="9"/>
      <c r="C19" s="9"/>
      <c r="D19" s="9"/>
      <c r="E19" s="9"/>
      <c r="F19" s="9"/>
      <c r="G19" s="77"/>
    </row>
    <row r="20" spans="1:7" ht="12.75" customHeight="1">
      <c r="A20" s="78" t="s">
        <v>4</v>
      </c>
      <c r="B20" s="79" t="s">
        <v>134</v>
      </c>
      <c r="C20" s="79" t="s">
        <v>135</v>
      </c>
      <c r="D20" s="79" t="s">
        <v>136</v>
      </c>
      <c r="E20" s="79" t="s">
        <v>6</v>
      </c>
      <c r="F20" s="79" t="s">
        <v>137</v>
      </c>
      <c r="G20" s="79" t="s">
        <v>138</v>
      </c>
    </row>
    <row r="21" spans="1:7" ht="12.75" customHeight="1">
      <c r="A21" s="78"/>
      <c r="B21" s="79"/>
      <c r="C21" s="79"/>
      <c r="D21" s="79"/>
      <c r="E21" s="79"/>
      <c r="F21" s="79"/>
      <c r="G21" s="79"/>
    </row>
    <row r="22" spans="1:7" ht="20.25" customHeight="1">
      <c r="A22" s="23">
        <v>1</v>
      </c>
      <c r="B22" s="12">
        <v>178</v>
      </c>
      <c r="C22" s="12" t="s">
        <v>336</v>
      </c>
      <c r="D22" s="12" t="s">
        <v>337</v>
      </c>
      <c r="E22" s="12" t="s">
        <v>147</v>
      </c>
      <c r="F22" s="13">
        <v>0.03080787037037037</v>
      </c>
      <c r="G22" s="12" t="s">
        <v>365</v>
      </c>
    </row>
    <row r="23" spans="1:7" ht="20.25" customHeight="1">
      <c r="A23" s="23">
        <v>2</v>
      </c>
      <c r="B23" s="12">
        <v>160</v>
      </c>
      <c r="C23" s="12" t="s">
        <v>338</v>
      </c>
      <c r="D23" s="12" t="s">
        <v>339</v>
      </c>
      <c r="E23" s="12" t="s">
        <v>195</v>
      </c>
      <c r="F23" s="13">
        <v>0.03277893518518518</v>
      </c>
      <c r="G23" s="12" t="s">
        <v>196</v>
      </c>
    </row>
    <row r="24" spans="1:7" ht="20.25" customHeight="1">
      <c r="A24" s="23">
        <v>3</v>
      </c>
      <c r="B24" s="12">
        <v>161</v>
      </c>
      <c r="C24" s="12" t="s">
        <v>340</v>
      </c>
      <c r="D24" s="12" t="s">
        <v>341</v>
      </c>
      <c r="E24" s="12" t="s">
        <v>195</v>
      </c>
      <c r="F24" s="13">
        <v>0.03362152777777778</v>
      </c>
      <c r="G24" s="12" t="s">
        <v>196</v>
      </c>
    </row>
    <row r="25" spans="1:7" ht="20.25" customHeight="1">
      <c r="A25" s="23">
        <v>4</v>
      </c>
      <c r="B25" s="12">
        <v>145</v>
      </c>
      <c r="C25" s="12" t="s">
        <v>312</v>
      </c>
      <c r="D25" s="12" t="s">
        <v>342</v>
      </c>
      <c r="E25" s="12" t="s">
        <v>314</v>
      </c>
      <c r="F25" s="13">
        <v>0.03609027777777778</v>
      </c>
      <c r="G25" s="12"/>
    </row>
    <row r="26" spans="1:7" ht="20.25" customHeight="1">
      <c r="A26" s="23">
        <v>5</v>
      </c>
      <c r="B26" s="12">
        <v>175</v>
      </c>
      <c r="C26" s="12" t="s">
        <v>343</v>
      </c>
      <c r="D26" s="12" t="s">
        <v>344</v>
      </c>
      <c r="E26" s="12" t="s">
        <v>151</v>
      </c>
      <c r="F26" s="13">
        <v>0.04130092592592593</v>
      </c>
      <c r="G26" s="12" t="s">
        <v>271</v>
      </c>
    </row>
    <row r="27" spans="1:7" ht="20.25" customHeight="1">
      <c r="A27" s="23"/>
      <c r="B27" s="24"/>
      <c r="C27" s="24"/>
      <c r="D27" s="24"/>
      <c r="E27" s="24"/>
      <c r="F27" s="24"/>
      <c r="G27" s="24"/>
    </row>
    <row r="28" spans="1:7" ht="20.25" customHeight="1">
      <c r="A28" s="23"/>
      <c r="B28" s="24"/>
      <c r="C28" s="24"/>
      <c r="D28" s="24"/>
      <c r="E28" s="24"/>
      <c r="F28" s="24"/>
      <c r="G28" s="24"/>
    </row>
    <row r="29" spans="1:7" ht="20.25" customHeight="1">
      <c r="A29" s="23"/>
      <c r="B29" s="24"/>
      <c r="C29" s="24"/>
      <c r="D29" s="24"/>
      <c r="E29" s="24"/>
      <c r="F29" s="24"/>
      <c r="G29" s="24"/>
    </row>
    <row r="30" spans="1:7" ht="20.25" customHeight="1">
      <c r="A30" s="23"/>
      <c r="B30" s="24"/>
      <c r="C30" s="24"/>
      <c r="D30" s="24"/>
      <c r="E30" s="24"/>
      <c r="F30" s="24"/>
      <c r="G30" s="24"/>
    </row>
    <row r="31" spans="1:7" ht="20.25" customHeight="1">
      <c r="A31" s="23"/>
      <c r="B31" s="24"/>
      <c r="C31" s="24"/>
      <c r="D31" s="24"/>
      <c r="E31" s="24"/>
      <c r="F31" s="24"/>
      <c r="G31" s="24"/>
    </row>
    <row r="32" spans="1:7" ht="20.25" customHeight="1">
      <c r="A32" s="23"/>
      <c r="B32" s="24"/>
      <c r="C32" s="24"/>
      <c r="D32" s="24"/>
      <c r="E32" s="24"/>
      <c r="F32" s="24"/>
      <c r="G32" s="24"/>
    </row>
    <row r="33" spans="1:7" ht="20.25" customHeight="1">
      <c r="A33" s="23"/>
      <c r="B33" s="24"/>
      <c r="C33" s="24"/>
      <c r="D33" s="24"/>
      <c r="E33" s="24"/>
      <c r="F33" s="24"/>
      <c r="G33" s="24"/>
    </row>
    <row r="62" ht="20.25" customHeight="1"/>
    <row r="63" ht="20.25" customHeight="1"/>
    <row r="64" ht="20.25" customHeight="1"/>
    <row r="65" ht="20.25" customHeight="1"/>
    <row r="66" ht="20.25" customHeight="1"/>
  </sheetData>
  <sheetProtection selectLockedCells="1" selectUnlockedCells="1"/>
  <mergeCells count="17">
    <mergeCell ref="A2:G2"/>
    <mergeCell ref="G3:G5"/>
    <mergeCell ref="A6:A7"/>
    <mergeCell ref="B6:B7"/>
    <mergeCell ref="C6:C7"/>
    <mergeCell ref="D6:D7"/>
    <mergeCell ref="E6:E7"/>
    <mergeCell ref="F6:F7"/>
    <mergeCell ref="G6:G7"/>
    <mergeCell ref="G17:G19"/>
    <mergeCell ref="A20:A21"/>
    <mergeCell ref="B20:B21"/>
    <mergeCell ref="C20:C21"/>
    <mergeCell ref="D20:D21"/>
    <mergeCell ref="E20:E21"/>
    <mergeCell ref="F20:F21"/>
    <mergeCell ref="G20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2014-09-27T11:40:10Z</cp:lastPrinted>
  <dcterms:created xsi:type="dcterms:W3CDTF">2014-09-27T14:15:54Z</dcterms:created>
  <dcterms:modified xsi:type="dcterms:W3CDTF">2014-09-29T07:41:11Z</dcterms:modified>
  <cp:category/>
  <cp:version/>
  <cp:contentType/>
  <cp:contentStatus/>
</cp:coreProperties>
</file>